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07_TRAINING\01_ΦΙΛΟΘΕΗ\2025-26\ΑΓΩΝΕΣ\k14\"/>
    </mc:Choice>
  </mc:AlternateContent>
  <xr:revisionPtr revIDLastSave="0" documentId="13_ncr:1_{33E51D05-C17F-4BF3-9397-EF6EF6E854C3}" xr6:coauthVersionLast="47" xr6:coauthVersionMax="47" xr10:uidLastSave="{00000000-0000-0000-0000-000000000000}"/>
  <bookViews>
    <workbookView xWindow="-120" yWindow="-120" windowWidth="29040" windowHeight="16440" tabRatio="928" activeTab="1" xr2:uid="{00000000-000D-0000-FFFF-FFFF00000000}"/>
  </bookViews>
  <sheets>
    <sheet name="ΑΓΟΡΙΑ" sheetId="1" r:id="rId1"/>
    <sheet name="ΚΟΡΙΤΣΙΑ" sheetId="2" r:id="rId2"/>
    <sheet name="ΠΡΟΧΕΙΡΟ" sheetId="14" state="hidden" r:id="rId3"/>
    <sheet name="SCORE3" sheetId="10" state="hidden" r:id="rId4"/>
    <sheet name="SCORE4" sheetId="11" state="hidden" r:id="rId5"/>
  </sheets>
  <externalReferences>
    <externalReference r:id="rId6"/>
  </externalReferences>
  <definedNames>
    <definedName name="_xlnm._FilterDatabase" localSheetId="0" hidden="1">ΑΓΟΡΙΑ!$B$2:$W$95</definedName>
    <definedName name="_xlnm._FilterDatabase" localSheetId="1" hidden="1">ΚΟΡΙΤΣΙΑ!$B$4:$W$43</definedName>
    <definedName name="LOOKUP">ΑΓΟΡΙΑ!$H$2</definedName>
    <definedName name="_xlnm.Print_Area" localSheetId="0">ΑΓΟΡΙΑ!$B$1:$L$95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55" i="2" l="1"/>
  <c r="V8" i="2"/>
  <c r="V22" i="2"/>
  <c r="V23" i="2"/>
  <c r="V24" i="2"/>
  <c r="V32" i="2"/>
  <c r="V31" i="2"/>
  <c r="V45" i="2"/>
  <c r="V43" i="2"/>
  <c r="V12" i="2"/>
  <c r="V17" i="2"/>
  <c r="V27" i="2"/>
  <c r="V6" i="2"/>
  <c r="V20" i="2"/>
  <c r="V26" i="2"/>
  <c r="V30" i="2"/>
  <c r="V46" i="2"/>
  <c r="V39" i="2"/>
  <c r="V10" i="2"/>
  <c r="V13" i="2"/>
  <c r="V58" i="2"/>
  <c r="V49" i="2"/>
  <c r="V29" i="2"/>
  <c r="V42" i="2"/>
  <c r="V14" i="2"/>
  <c r="V33" i="2"/>
  <c r="V5" i="2"/>
  <c r="V56" i="2"/>
  <c r="V52" i="2"/>
  <c r="V35" i="2"/>
  <c r="V50" i="2"/>
  <c r="V53" i="2"/>
  <c r="V18" i="2"/>
  <c r="V9" i="2"/>
  <c r="V47" i="2"/>
  <c r="V15" i="2"/>
  <c r="V11" i="2"/>
  <c r="V61" i="2"/>
  <c r="V4" i="2"/>
  <c r="V21" i="2"/>
  <c r="V19" i="2"/>
  <c r="V36" i="2"/>
  <c r="V25" i="2"/>
  <c r="V57" i="2"/>
  <c r="V38" i="2"/>
  <c r="V34" i="2"/>
  <c r="V54" i="2"/>
  <c r="V60" i="2"/>
  <c r="V48" i="2"/>
  <c r="V51" i="2"/>
  <c r="V62" i="2"/>
  <c r="V44" i="2"/>
  <c r="V40" i="2"/>
  <c r="V28" i="2"/>
  <c r="V59" i="2"/>
  <c r="V37" i="2"/>
  <c r="V16" i="2"/>
  <c r="V7" i="2"/>
  <c r="V3" i="2"/>
  <c r="V2" i="2"/>
  <c r="T55" i="2"/>
  <c r="T8" i="2"/>
  <c r="T22" i="2"/>
  <c r="T23" i="2"/>
  <c r="T24" i="2"/>
  <c r="T32" i="2"/>
  <c r="T31" i="2"/>
  <c r="T45" i="2"/>
  <c r="T43" i="2"/>
  <c r="T12" i="2"/>
  <c r="T17" i="2"/>
  <c r="T27" i="2"/>
  <c r="T6" i="2"/>
  <c r="T20" i="2"/>
  <c r="T26" i="2"/>
  <c r="T30" i="2"/>
  <c r="T46" i="2"/>
  <c r="T39" i="2"/>
  <c r="T10" i="2"/>
  <c r="T13" i="2"/>
  <c r="T58" i="2"/>
  <c r="T49" i="2"/>
  <c r="T29" i="2"/>
  <c r="T42" i="2"/>
  <c r="T14" i="2"/>
  <c r="T33" i="2"/>
  <c r="T5" i="2"/>
  <c r="T56" i="2"/>
  <c r="T52" i="2"/>
  <c r="T35" i="2"/>
  <c r="T50" i="2"/>
  <c r="T53" i="2"/>
  <c r="T18" i="2"/>
  <c r="T9" i="2"/>
  <c r="T47" i="2"/>
  <c r="T15" i="2"/>
  <c r="T11" i="2"/>
  <c r="T61" i="2"/>
  <c r="T4" i="2"/>
  <c r="T21" i="2"/>
  <c r="T19" i="2"/>
  <c r="T36" i="2"/>
  <c r="T25" i="2"/>
  <c r="T57" i="2"/>
  <c r="T38" i="2"/>
  <c r="T34" i="2"/>
  <c r="T54" i="2"/>
  <c r="T60" i="2"/>
  <c r="T48" i="2"/>
  <c r="T51" i="2"/>
  <c r="T62" i="2"/>
  <c r="T44" i="2"/>
  <c r="T40" i="2"/>
  <c r="T28" i="2"/>
  <c r="T59" i="2"/>
  <c r="T37" i="2"/>
  <c r="T16" i="2"/>
  <c r="T7" i="2"/>
  <c r="T3" i="2"/>
  <c r="T2" i="2"/>
  <c r="R55" i="2"/>
  <c r="R8" i="2"/>
  <c r="R22" i="2"/>
  <c r="R23" i="2"/>
  <c r="R24" i="2"/>
  <c r="R32" i="2"/>
  <c r="R31" i="2"/>
  <c r="R45" i="2"/>
  <c r="R43" i="2"/>
  <c r="R12" i="2"/>
  <c r="R17" i="2"/>
  <c r="R27" i="2"/>
  <c r="R6" i="2"/>
  <c r="R20" i="2"/>
  <c r="R26" i="2"/>
  <c r="R30" i="2"/>
  <c r="R46" i="2"/>
  <c r="R39" i="2"/>
  <c r="R10" i="2"/>
  <c r="R13" i="2"/>
  <c r="R58" i="2"/>
  <c r="R49" i="2"/>
  <c r="R29" i="2"/>
  <c r="R42" i="2"/>
  <c r="R14" i="2"/>
  <c r="R33" i="2"/>
  <c r="R5" i="2"/>
  <c r="R56" i="2"/>
  <c r="R52" i="2"/>
  <c r="R35" i="2"/>
  <c r="R50" i="2"/>
  <c r="R53" i="2"/>
  <c r="R18" i="2"/>
  <c r="R9" i="2"/>
  <c r="R47" i="2"/>
  <c r="R15" i="2"/>
  <c r="R11" i="2"/>
  <c r="R61" i="2"/>
  <c r="R4" i="2"/>
  <c r="R21" i="2"/>
  <c r="R19" i="2"/>
  <c r="R36" i="2"/>
  <c r="R25" i="2"/>
  <c r="R57" i="2"/>
  <c r="R38" i="2"/>
  <c r="R34" i="2"/>
  <c r="R54" i="2"/>
  <c r="R60" i="2"/>
  <c r="R48" i="2"/>
  <c r="R51" i="2"/>
  <c r="R62" i="2"/>
  <c r="R44" i="2"/>
  <c r="R40" i="2"/>
  <c r="R28" i="2"/>
  <c r="R59" i="2"/>
  <c r="R37" i="2"/>
  <c r="R16" i="2"/>
  <c r="R7" i="2"/>
  <c r="R3" i="2"/>
  <c r="R2" i="2"/>
  <c r="P2" i="2"/>
  <c r="P55" i="2"/>
  <c r="P8" i="2"/>
  <c r="P22" i="2"/>
  <c r="P23" i="2"/>
  <c r="P24" i="2"/>
  <c r="P32" i="2"/>
  <c r="P31" i="2"/>
  <c r="P45" i="2"/>
  <c r="P43" i="2"/>
  <c r="P12" i="2"/>
  <c r="P17" i="2"/>
  <c r="P27" i="2"/>
  <c r="P6" i="2"/>
  <c r="P20" i="2"/>
  <c r="P26" i="2"/>
  <c r="P30" i="2"/>
  <c r="P46" i="2"/>
  <c r="P39" i="2"/>
  <c r="P10" i="2"/>
  <c r="P13" i="2"/>
  <c r="P58" i="2"/>
  <c r="P49" i="2"/>
  <c r="P29" i="2"/>
  <c r="P42" i="2"/>
  <c r="P14" i="2"/>
  <c r="P33" i="2"/>
  <c r="P5" i="2"/>
  <c r="P56" i="2"/>
  <c r="P52" i="2"/>
  <c r="P35" i="2"/>
  <c r="P50" i="2"/>
  <c r="P53" i="2"/>
  <c r="P18" i="2"/>
  <c r="P9" i="2"/>
  <c r="P47" i="2"/>
  <c r="P15" i="2"/>
  <c r="P11" i="2"/>
  <c r="P61" i="2"/>
  <c r="P4" i="2"/>
  <c r="P21" i="2"/>
  <c r="P19" i="2"/>
  <c r="P36" i="2"/>
  <c r="P25" i="2"/>
  <c r="P57" i="2"/>
  <c r="P38" i="2"/>
  <c r="P34" i="2"/>
  <c r="P54" i="2"/>
  <c r="P60" i="2"/>
  <c r="P48" i="2"/>
  <c r="P51" i="2"/>
  <c r="P62" i="2"/>
  <c r="P44" i="2"/>
  <c r="P40" i="2"/>
  <c r="P28" i="2"/>
  <c r="P59" i="2"/>
  <c r="P37" i="2"/>
  <c r="P16" i="2"/>
  <c r="P7" i="2"/>
  <c r="P3" i="2"/>
  <c r="N55" i="2"/>
  <c r="N8" i="2"/>
  <c r="N22" i="2"/>
  <c r="N23" i="2"/>
  <c r="N24" i="2"/>
  <c r="N32" i="2"/>
  <c r="N31" i="2"/>
  <c r="N45" i="2"/>
  <c r="N43" i="2"/>
  <c r="N12" i="2"/>
  <c r="N17" i="2"/>
  <c r="N27" i="2"/>
  <c r="N6" i="2"/>
  <c r="N20" i="2"/>
  <c r="N26" i="2"/>
  <c r="N30" i="2"/>
  <c r="N46" i="2"/>
  <c r="N39" i="2"/>
  <c r="N10" i="2"/>
  <c r="N13" i="2"/>
  <c r="N58" i="2"/>
  <c r="N49" i="2"/>
  <c r="N29" i="2"/>
  <c r="N42" i="2"/>
  <c r="N14" i="2"/>
  <c r="N33" i="2"/>
  <c r="N5" i="2"/>
  <c r="N56" i="2"/>
  <c r="N52" i="2"/>
  <c r="N35" i="2"/>
  <c r="N50" i="2"/>
  <c r="N53" i="2"/>
  <c r="N18" i="2"/>
  <c r="N9" i="2"/>
  <c r="N47" i="2"/>
  <c r="N15" i="2"/>
  <c r="N11" i="2"/>
  <c r="N61" i="2"/>
  <c r="N4" i="2"/>
  <c r="N21" i="2"/>
  <c r="N19" i="2"/>
  <c r="N36" i="2"/>
  <c r="N25" i="2"/>
  <c r="N57" i="2"/>
  <c r="N38" i="2"/>
  <c r="N34" i="2"/>
  <c r="N54" i="2"/>
  <c r="N60" i="2"/>
  <c r="N48" i="2"/>
  <c r="N51" i="2"/>
  <c r="N62" i="2"/>
  <c r="N44" i="2"/>
  <c r="N40" i="2"/>
  <c r="N28" i="2"/>
  <c r="N59" i="2"/>
  <c r="N37" i="2"/>
  <c r="N16" i="2"/>
  <c r="N7" i="2"/>
  <c r="N3" i="2"/>
  <c r="N2" i="2"/>
  <c r="L55" i="2"/>
  <c r="L8" i="2"/>
  <c r="L22" i="2"/>
  <c r="L23" i="2"/>
  <c r="L24" i="2"/>
  <c r="L32" i="2"/>
  <c r="L31" i="2"/>
  <c r="L45" i="2"/>
  <c r="L43" i="2"/>
  <c r="L12" i="2"/>
  <c r="L17" i="2"/>
  <c r="L27" i="2"/>
  <c r="L6" i="2"/>
  <c r="L20" i="2"/>
  <c r="L26" i="2"/>
  <c r="L30" i="2"/>
  <c r="L46" i="2"/>
  <c r="L39" i="2"/>
  <c r="L10" i="2"/>
  <c r="L13" i="2"/>
  <c r="L58" i="2"/>
  <c r="L49" i="2"/>
  <c r="L29" i="2"/>
  <c r="L42" i="2"/>
  <c r="L14" i="2"/>
  <c r="L33" i="2"/>
  <c r="L5" i="2"/>
  <c r="L56" i="2"/>
  <c r="L52" i="2"/>
  <c r="L35" i="2"/>
  <c r="L50" i="2"/>
  <c r="L53" i="2"/>
  <c r="L18" i="2"/>
  <c r="L9" i="2"/>
  <c r="L47" i="2"/>
  <c r="L15" i="2"/>
  <c r="L11" i="2"/>
  <c r="L61" i="2"/>
  <c r="L4" i="2"/>
  <c r="L21" i="2"/>
  <c r="L19" i="2"/>
  <c r="L36" i="2"/>
  <c r="L25" i="2"/>
  <c r="L57" i="2"/>
  <c r="L38" i="2"/>
  <c r="L34" i="2"/>
  <c r="L54" i="2"/>
  <c r="L60" i="2"/>
  <c r="L48" i="2"/>
  <c r="L51" i="2"/>
  <c r="L62" i="2"/>
  <c r="L44" i="2"/>
  <c r="L40" i="2"/>
  <c r="L28" i="2"/>
  <c r="L59" i="2"/>
  <c r="L37" i="2"/>
  <c r="L16" i="2"/>
  <c r="L7" i="2"/>
  <c r="L3" i="2"/>
  <c r="L2" i="2"/>
  <c r="H55" i="2"/>
  <c r="H8" i="2"/>
  <c r="H22" i="2"/>
  <c r="H23" i="2"/>
  <c r="W23" i="2" s="1"/>
  <c r="H24" i="2"/>
  <c r="H32" i="2"/>
  <c r="H31" i="2"/>
  <c r="H45" i="2"/>
  <c r="H43" i="2"/>
  <c r="H12" i="2"/>
  <c r="H17" i="2"/>
  <c r="H27" i="2"/>
  <c r="W27" i="2" s="1"/>
  <c r="H6" i="2"/>
  <c r="H20" i="2"/>
  <c r="H26" i="2"/>
  <c r="H30" i="2"/>
  <c r="H46" i="2"/>
  <c r="H39" i="2"/>
  <c r="H10" i="2"/>
  <c r="H13" i="2"/>
  <c r="W13" i="2" s="1"/>
  <c r="H58" i="2"/>
  <c r="H49" i="2"/>
  <c r="H29" i="2"/>
  <c r="H42" i="2"/>
  <c r="H14" i="2"/>
  <c r="H33" i="2"/>
  <c r="H5" i="2"/>
  <c r="H56" i="2"/>
  <c r="H52" i="2"/>
  <c r="H35" i="2"/>
  <c r="H50" i="2"/>
  <c r="H53" i="2"/>
  <c r="H18" i="2"/>
  <c r="H9" i="2"/>
  <c r="H47" i="2"/>
  <c r="H15" i="2"/>
  <c r="H11" i="2"/>
  <c r="H61" i="2"/>
  <c r="H4" i="2"/>
  <c r="H21" i="2"/>
  <c r="H19" i="2"/>
  <c r="H36" i="2"/>
  <c r="H25" i="2"/>
  <c r="H57" i="2"/>
  <c r="W57" i="2" s="1"/>
  <c r="H38" i="2"/>
  <c r="H34" i="2"/>
  <c r="H54" i="2"/>
  <c r="H60" i="2"/>
  <c r="W60" i="2" s="1"/>
  <c r="H48" i="2"/>
  <c r="H51" i="2"/>
  <c r="H62" i="2"/>
  <c r="H44" i="2"/>
  <c r="H40" i="2"/>
  <c r="H28" i="2"/>
  <c r="H59" i="2"/>
  <c r="H37" i="2"/>
  <c r="W37" i="2" s="1"/>
  <c r="H16" i="2"/>
  <c r="H7" i="2"/>
  <c r="H3" i="2"/>
  <c r="H2" i="2"/>
  <c r="J18" i="2"/>
  <c r="J59" i="2"/>
  <c r="J35" i="2"/>
  <c r="J12" i="2"/>
  <c r="V41" i="2"/>
  <c r="T41" i="2"/>
  <c r="R41" i="2"/>
  <c r="P41" i="2"/>
  <c r="N41" i="2"/>
  <c r="L41" i="2"/>
  <c r="J41" i="2"/>
  <c r="H41" i="2"/>
  <c r="J58" i="2"/>
  <c r="J54" i="2"/>
  <c r="J23" i="2"/>
  <c r="J17" i="2"/>
  <c r="J55" i="2"/>
  <c r="J13" i="2"/>
  <c r="J49" i="2"/>
  <c r="J46" i="2"/>
  <c r="J40" i="2"/>
  <c r="J47" i="2"/>
  <c r="J37" i="2"/>
  <c r="J5" i="2"/>
  <c r="J6" i="2"/>
  <c r="J26" i="2"/>
  <c r="J62" i="2"/>
  <c r="J28" i="2"/>
  <c r="J22" i="2"/>
  <c r="J61" i="2"/>
  <c r="J36" i="2"/>
  <c r="J29" i="2"/>
  <c r="J34" i="2"/>
  <c r="J60" i="2"/>
  <c r="J27" i="2"/>
  <c r="J10" i="2"/>
  <c r="J4" i="2"/>
  <c r="J8" i="2"/>
  <c r="J24" i="2"/>
  <c r="J43" i="2"/>
  <c r="J39" i="2"/>
  <c r="J38" i="2"/>
  <c r="J9" i="2"/>
  <c r="J32" i="2"/>
  <c r="J57" i="2"/>
  <c r="J31" i="2"/>
  <c r="J20" i="2"/>
  <c r="J30" i="2"/>
  <c r="W59" i="2" l="1"/>
  <c r="W62" i="2"/>
  <c r="W47" i="2"/>
  <c r="W5" i="2"/>
  <c r="W10" i="2"/>
  <c r="W31" i="2"/>
  <c r="W28" i="2"/>
  <c r="W34" i="2"/>
  <c r="W36" i="2"/>
  <c r="W61" i="2"/>
  <c r="W9" i="2"/>
  <c r="W35" i="2"/>
  <c r="W49" i="2"/>
  <c r="W39" i="2"/>
  <c r="W20" i="2"/>
  <c r="W12" i="2"/>
  <c r="W32" i="2"/>
  <c r="W8" i="2"/>
  <c r="W30" i="2"/>
  <c r="W54" i="2"/>
  <c r="W4" i="2"/>
  <c r="W29" i="2"/>
  <c r="W26" i="2"/>
  <c r="W17" i="2"/>
  <c r="W22" i="2"/>
  <c r="W40" i="2"/>
  <c r="W38" i="2"/>
  <c r="W18" i="2"/>
  <c r="W58" i="2"/>
  <c r="W46" i="2"/>
  <c r="W6" i="2"/>
  <c r="W43" i="2"/>
  <c r="W24" i="2"/>
  <c r="W55" i="2"/>
  <c r="W41" i="2"/>
  <c r="L6" i="1" l="1"/>
  <c r="R10" i="1"/>
  <c r="R4" i="1"/>
  <c r="R6" i="1"/>
  <c r="R9" i="1"/>
  <c r="R8" i="1"/>
  <c r="R3" i="1"/>
  <c r="N10" i="1"/>
  <c r="N4" i="1"/>
  <c r="N6" i="1"/>
  <c r="N9" i="1"/>
  <c r="N8" i="1"/>
  <c r="N3" i="1"/>
  <c r="N1" i="1"/>
  <c r="N2" i="1"/>
  <c r="N5" i="1"/>
  <c r="L7" i="1" l="1"/>
  <c r="L8" i="1"/>
  <c r="L9" i="1"/>
  <c r="L2" i="1"/>
  <c r="L3" i="1"/>
  <c r="L4" i="1"/>
  <c r="L5" i="1"/>
  <c r="L1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H8" i="1"/>
  <c r="V8" i="1"/>
  <c r="T8" i="1"/>
  <c r="N7" i="1"/>
  <c r="P7" i="1"/>
  <c r="P8" i="1"/>
  <c r="P9" i="1"/>
  <c r="P2" i="1"/>
  <c r="P3" i="1"/>
  <c r="P4" i="1"/>
  <c r="P5" i="1"/>
  <c r="P1" i="1"/>
  <c r="P10" i="1"/>
  <c r="P6" i="1"/>
  <c r="R7" i="1"/>
  <c r="R2" i="1"/>
  <c r="R5" i="1"/>
  <c r="R1" i="1"/>
  <c r="J15" i="2"/>
  <c r="W15" i="2" s="1"/>
  <c r="J19" i="2"/>
  <c r="W19" i="2" s="1"/>
  <c r="J21" i="2"/>
  <c r="W21" i="2" s="1"/>
  <c r="J14" i="2"/>
  <c r="W14" i="2" s="1"/>
  <c r="J3" i="2"/>
  <c r="W3" i="2" s="1"/>
  <c r="J45" i="2"/>
  <c r="W45" i="2" s="1"/>
  <c r="J2" i="2"/>
  <c r="W2" i="2" s="1"/>
  <c r="J16" i="2"/>
  <c r="W16" i="2" s="1"/>
  <c r="J51" i="2"/>
  <c r="W51" i="2" s="1"/>
  <c r="J56" i="2"/>
  <c r="W56" i="2" s="1"/>
  <c r="J50" i="2"/>
  <c r="W50" i="2" s="1"/>
  <c r="J53" i="2"/>
  <c r="W53" i="2" s="1"/>
  <c r="J42" i="2"/>
  <c r="W42" i="2" s="1"/>
  <c r="J33" i="2"/>
  <c r="W33" i="2" s="1"/>
  <c r="J48" i="2"/>
  <c r="W48" i="2" s="1"/>
  <c r="J7" i="2"/>
  <c r="W7" i="2" s="1"/>
  <c r="J44" i="2"/>
  <c r="W44" i="2" s="1"/>
  <c r="J25" i="2"/>
  <c r="W25" i="2" s="1"/>
  <c r="J11" i="2"/>
  <c r="W11" i="2" s="1"/>
  <c r="J52" i="2"/>
  <c r="W52" i="2" s="1"/>
  <c r="H7" i="1"/>
  <c r="J7" i="1"/>
  <c r="T7" i="1"/>
  <c r="V7" i="1"/>
  <c r="H9" i="1"/>
  <c r="J9" i="1"/>
  <c r="T9" i="1"/>
  <c r="V9" i="1"/>
  <c r="H2" i="1"/>
  <c r="J2" i="1"/>
  <c r="T2" i="1"/>
  <c r="V2" i="1"/>
  <c r="H3" i="1"/>
  <c r="J3" i="1"/>
  <c r="T3" i="1"/>
  <c r="V3" i="1"/>
  <c r="H4" i="1"/>
  <c r="J4" i="1"/>
  <c r="T4" i="1"/>
  <c r="V4" i="1"/>
  <c r="H5" i="1"/>
  <c r="J5" i="1"/>
  <c r="T5" i="1"/>
  <c r="V5" i="1"/>
  <c r="H1" i="1"/>
  <c r="J1" i="1"/>
  <c r="T1" i="1"/>
  <c r="V1" i="1"/>
  <c r="H10" i="1"/>
  <c r="J10" i="1"/>
  <c r="T10" i="1"/>
  <c r="V10" i="1"/>
  <c r="H6" i="1"/>
  <c r="J6" i="1"/>
  <c r="T6" i="1"/>
  <c r="V6" i="1"/>
  <c r="H11" i="1"/>
  <c r="J11" i="1"/>
  <c r="N11" i="1"/>
  <c r="P11" i="1"/>
  <c r="R11" i="1"/>
  <c r="T11" i="1"/>
  <c r="V11" i="1"/>
  <c r="H12" i="1"/>
  <c r="J12" i="1"/>
  <c r="N12" i="1"/>
  <c r="P12" i="1"/>
  <c r="R12" i="1"/>
  <c r="T12" i="1"/>
  <c r="V12" i="1"/>
  <c r="H13" i="1"/>
  <c r="J13" i="1"/>
  <c r="N13" i="1"/>
  <c r="P13" i="1"/>
  <c r="R13" i="1"/>
  <c r="T13" i="1"/>
  <c r="V13" i="1"/>
  <c r="H14" i="1"/>
  <c r="J14" i="1"/>
  <c r="N14" i="1"/>
  <c r="P14" i="1"/>
  <c r="R14" i="1"/>
  <c r="T14" i="1"/>
  <c r="V14" i="1"/>
  <c r="H15" i="1"/>
  <c r="J15" i="1"/>
  <c r="N15" i="1"/>
  <c r="P15" i="1"/>
  <c r="R15" i="1"/>
  <c r="T15" i="1"/>
  <c r="V15" i="1"/>
  <c r="H16" i="1"/>
  <c r="J16" i="1"/>
  <c r="N16" i="1"/>
  <c r="P16" i="1"/>
  <c r="R16" i="1"/>
  <c r="T16" i="1"/>
  <c r="V16" i="1"/>
  <c r="H17" i="1"/>
  <c r="J17" i="1"/>
  <c r="N17" i="1"/>
  <c r="P17" i="1"/>
  <c r="R17" i="1"/>
  <c r="T17" i="1"/>
  <c r="V17" i="1"/>
  <c r="H18" i="1"/>
  <c r="J18" i="1"/>
  <c r="N18" i="1"/>
  <c r="P18" i="1"/>
  <c r="R18" i="1"/>
  <c r="T18" i="1"/>
  <c r="V18" i="1"/>
  <c r="H19" i="1"/>
  <c r="J19" i="1"/>
  <c r="N19" i="1"/>
  <c r="P19" i="1"/>
  <c r="R19" i="1"/>
  <c r="T19" i="1"/>
  <c r="V19" i="1"/>
  <c r="H20" i="1"/>
  <c r="J20" i="1"/>
  <c r="N20" i="1"/>
  <c r="P20" i="1"/>
  <c r="R20" i="1"/>
  <c r="T20" i="1"/>
  <c r="V20" i="1"/>
  <c r="H21" i="1"/>
  <c r="J21" i="1"/>
  <c r="N21" i="1"/>
  <c r="P21" i="1"/>
  <c r="R21" i="1"/>
  <c r="T21" i="1"/>
  <c r="V21" i="1"/>
  <c r="H22" i="1"/>
  <c r="J22" i="1"/>
  <c r="N22" i="1"/>
  <c r="P22" i="1"/>
  <c r="R22" i="1"/>
  <c r="T22" i="1"/>
  <c r="V22" i="1"/>
  <c r="H23" i="1"/>
  <c r="J23" i="1"/>
  <c r="N23" i="1"/>
  <c r="P23" i="1"/>
  <c r="R23" i="1"/>
  <c r="T23" i="1"/>
  <c r="V23" i="1"/>
  <c r="H24" i="1"/>
  <c r="J24" i="1"/>
  <c r="N24" i="1"/>
  <c r="P24" i="1"/>
  <c r="R24" i="1"/>
  <c r="T24" i="1"/>
  <c r="V24" i="1"/>
  <c r="H25" i="1"/>
  <c r="J25" i="1"/>
  <c r="N25" i="1"/>
  <c r="P25" i="1"/>
  <c r="R25" i="1"/>
  <c r="T25" i="1"/>
  <c r="V25" i="1"/>
  <c r="H26" i="1"/>
  <c r="J26" i="1"/>
  <c r="N26" i="1"/>
  <c r="P26" i="1"/>
  <c r="R26" i="1"/>
  <c r="T26" i="1"/>
  <c r="V26" i="1"/>
  <c r="H27" i="1"/>
  <c r="J27" i="1"/>
  <c r="N27" i="1"/>
  <c r="P27" i="1"/>
  <c r="R27" i="1"/>
  <c r="T27" i="1"/>
  <c r="V27" i="1"/>
  <c r="H28" i="1"/>
  <c r="J28" i="1"/>
  <c r="N28" i="1"/>
  <c r="P28" i="1"/>
  <c r="R28" i="1"/>
  <c r="T28" i="1"/>
  <c r="V28" i="1"/>
  <c r="H29" i="1"/>
  <c r="J29" i="1"/>
  <c r="N29" i="1"/>
  <c r="P29" i="1"/>
  <c r="R29" i="1"/>
  <c r="T29" i="1"/>
  <c r="V29" i="1"/>
  <c r="H30" i="1"/>
  <c r="J30" i="1"/>
  <c r="N30" i="1"/>
  <c r="P30" i="1"/>
  <c r="R30" i="1"/>
  <c r="T30" i="1"/>
  <c r="V30" i="1"/>
  <c r="H31" i="1"/>
  <c r="J31" i="1"/>
  <c r="N31" i="1"/>
  <c r="P31" i="1"/>
  <c r="R31" i="1"/>
  <c r="T31" i="1"/>
  <c r="V31" i="1"/>
  <c r="H32" i="1"/>
  <c r="J32" i="1"/>
  <c r="N32" i="1"/>
  <c r="P32" i="1"/>
  <c r="R32" i="1"/>
  <c r="T32" i="1"/>
  <c r="V32" i="1"/>
  <c r="H33" i="1"/>
  <c r="J33" i="1"/>
  <c r="N33" i="1"/>
  <c r="P33" i="1"/>
  <c r="R33" i="1"/>
  <c r="T33" i="1"/>
  <c r="V33" i="1"/>
  <c r="H34" i="1"/>
  <c r="J34" i="1"/>
  <c r="N34" i="1"/>
  <c r="P34" i="1"/>
  <c r="R34" i="1"/>
  <c r="T34" i="1"/>
  <c r="V34" i="1"/>
  <c r="H35" i="1"/>
  <c r="J35" i="1"/>
  <c r="N35" i="1"/>
  <c r="P35" i="1"/>
  <c r="R35" i="1"/>
  <c r="T35" i="1"/>
  <c r="V35" i="1"/>
  <c r="H36" i="1"/>
  <c r="J36" i="1"/>
  <c r="N36" i="1"/>
  <c r="P36" i="1"/>
  <c r="R36" i="1"/>
  <c r="T36" i="1"/>
  <c r="V36" i="1"/>
  <c r="H37" i="1"/>
  <c r="J37" i="1"/>
  <c r="N37" i="1"/>
  <c r="P37" i="1"/>
  <c r="R37" i="1"/>
  <c r="T37" i="1"/>
  <c r="V37" i="1"/>
  <c r="H38" i="1"/>
  <c r="J38" i="1"/>
  <c r="N38" i="1"/>
  <c r="P38" i="1"/>
  <c r="R38" i="1"/>
  <c r="T38" i="1"/>
  <c r="V38" i="1"/>
  <c r="H39" i="1"/>
  <c r="J39" i="1"/>
  <c r="N39" i="1"/>
  <c r="P39" i="1"/>
  <c r="R39" i="1"/>
  <c r="T39" i="1"/>
  <c r="V39" i="1"/>
  <c r="H40" i="1"/>
  <c r="J40" i="1"/>
  <c r="N40" i="1"/>
  <c r="P40" i="1"/>
  <c r="R40" i="1"/>
  <c r="T40" i="1"/>
  <c r="V40" i="1"/>
  <c r="H41" i="1"/>
  <c r="J41" i="1"/>
  <c r="N41" i="1"/>
  <c r="P41" i="1"/>
  <c r="R41" i="1"/>
  <c r="T41" i="1"/>
  <c r="V41" i="1"/>
  <c r="H42" i="1"/>
  <c r="J42" i="1"/>
  <c r="N42" i="1"/>
  <c r="P42" i="1"/>
  <c r="R42" i="1"/>
  <c r="T42" i="1"/>
  <c r="V42" i="1"/>
  <c r="H43" i="1"/>
  <c r="J43" i="1"/>
  <c r="N43" i="1"/>
  <c r="P43" i="1"/>
  <c r="R43" i="1"/>
  <c r="T43" i="1"/>
  <c r="V43" i="1"/>
  <c r="H44" i="1"/>
  <c r="J44" i="1"/>
  <c r="N44" i="1"/>
  <c r="P44" i="1"/>
  <c r="R44" i="1"/>
  <c r="T44" i="1"/>
  <c r="V44" i="1"/>
  <c r="H45" i="1"/>
  <c r="J45" i="1"/>
  <c r="N45" i="1"/>
  <c r="P45" i="1"/>
  <c r="R45" i="1"/>
  <c r="T45" i="1"/>
  <c r="V45" i="1"/>
  <c r="H46" i="1"/>
  <c r="J46" i="1"/>
  <c r="N46" i="1"/>
  <c r="P46" i="1"/>
  <c r="R46" i="1"/>
  <c r="T46" i="1"/>
  <c r="V46" i="1"/>
  <c r="H47" i="1"/>
  <c r="J47" i="1"/>
  <c r="N47" i="1"/>
  <c r="P47" i="1"/>
  <c r="R47" i="1"/>
  <c r="T47" i="1"/>
  <c r="V47" i="1"/>
  <c r="H48" i="1"/>
  <c r="J48" i="1"/>
  <c r="N48" i="1"/>
  <c r="P48" i="1"/>
  <c r="R48" i="1"/>
  <c r="T48" i="1"/>
  <c r="V48" i="1"/>
  <c r="H49" i="1"/>
  <c r="J49" i="1"/>
  <c r="N49" i="1"/>
  <c r="P49" i="1"/>
  <c r="R49" i="1"/>
  <c r="T49" i="1"/>
  <c r="V49" i="1"/>
  <c r="H50" i="1"/>
  <c r="J50" i="1"/>
  <c r="N50" i="1"/>
  <c r="P50" i="1"/>
  <c r="R50" i="1"/>
  <c r="T50" i="1"/>
  <c r="V50" i="1"/>
  <c r="H51" i="1"/>
  <c r="J51" i="1"/>
  <c r="N51" i="1"/>
  <c r="P51" i="1"/>
  <c r="R51" i="1"/>
  <c r="T51" i="1"/>
  <c r="V51" i="1"/>
  <c r="H52" i="1"/>
  <c r="J52" i="1"/>
  <c r="N52" i="1"/>
  <c r="P52" i="1"/>
  <c r="R52" i="1"/>
  <c r="T52" i="1"/>
  <c r="V52" i="1"/>
  <c r="H53" i="1"/>
  <c r="J53" i="1"/>
  <c r="N53" i="1"/>
  <c r="P53" i="1"/>
  <c r="R53" i="1"/>
  <c r="T53" i="1"/>
  <c r="V53" i="1"/>
  <c r="H54" i="1"/>
  <c r="J54" i="1"/>
  <c r="N54" i="1"/>
  <c r="P54" i="1"/>
  <c r="R54" i="1"/>
  <c r="T54" i="1"/>
  <c r="V54" i="1"/>
  <c r="H55" i="1"/>
  <c r="J55" i="1"/>
  <c r="N55" i="1"/>
  <c r="P55" i="1"/>
  <c r="R55" i="1"/>
  <c r="T55" i="1"/>
  <c r="V55" i="1"/>
  <c r="H56" i="1"/>
  <c r="J56" i="1"/>
  <c r="N56" i="1"/>
  <c r="P56" i="1"/>
  <c r="R56" i="1"/>
  <c r="T56" i="1"/>
  <c r="V56" i="1"/>
  <c r="H57" i="1"/>
  <c r="J57" i="1"/>
  <c r="N57" i="1"/>
  <c r="P57" i="1"/>
  <c r="R57" i="1"/>
  <c r="T57" i="1"/>
  <c r="V57" i="1"/>
  <c r="H58" i="1"/>
  <c r="J58" i="1"/>
  <c r="N58" i="1"/>
  <c r="P58" i="1"/>
  <c r="R58" i="1"/>
  <c r="T58" i="1"/>
  <c r="V58" i="1"/>
  <c r="H59" i="1"/>
  <c r="J59" i="1"/>
  <c r="N59" i="1"/>
  <c r="P59" i="1"/>
  <c r="R59" i="1"/>
  <c r="T59" i="1"/>
  <c r="V59" i="1"/>
  <c r="H60" i="1"/>
  <c r="J60" i="1"/>
  <c r="N60" i="1"/>
  <c r="P60" i="1"/>
  <c r="R60" i="1"/>
  <c r="T60" i="1"/>
  <c r="V60" i="1"/>
  <c r="H61" i="1"/>
  <c r="J61" i="1"/>
  <c r="N61" i="1"/>
  <c r="P61" i="1"/>
  <c r="R61" i="1"/>
  <c r="T61" i="1"/>
  <c r="V61" i="1"/>
  <c r="H62" i="1"/>
  <c r="J62" i="1"/>
  <c r="N62" i="1"/>
  <c r="P62" i="1"/>
  <c r="R62" i="1"/>
  <c r="T62" i="1"/>
  <c r="V62" i="1"/>
  <c r="H63" i="1"/>
  <c r="J63" i="1"/>
  <c r="N63" i="1"/>
  <c r="P63" i="1"/>
  <c r="R63" i="1"/>
  <c r="T63" i="1"/>
  <c r="V63" i="1"/>
  <c r="H64" i="1"/>
  <c r="J64" i="1"/>
  <c r="N64" i="1"/>
  <c r="P64" i="1"/>
  <c r="R64" i="1"/>
  <c r="T64" i="1"/>
  <c r="V64" i="1"/>
  <c r="H65" i="1"/>
  <c r="J65" i="1"/>
  <c r="N65" i="1"/>
  <c r="P65" i="1"/>
  <c r="R65" i="1"/>
  <c r="T65" i="1"/>
  <c r="V65" i="1"/>
  <c r="H66" i="1"/>
  <c r="J66" i="1"/>
  <c r="N66" i="1"/>
  <c r="P66" i="1"/>
  <c r="R66" i="1"/>
  <c r="T66" i="1"/>
  <c r="V66" i="1"/>
  <c r="H67" i="1"/>
  <c r="J67" i="1"/>
  <c r="N67" i="1"/>
  <c r="P67" i="1"/>
  <c r="R67" i="1"/>
  <c r="T67" i="1"/>
  <c r="V67" i="1"/>
  <c r="H68" i="1"/>
  <c r="J68" i="1"/>
  <c r="N68" i="1"/>
  <c r="P68" i="1"/>
  <c r="R68" i="1"/>
  <c r="T68" i="1"/>
  <c r="V68" i="1"/>
  <c r="H69" i="1"/>
  <c r="J69" i="1"/>
  <c r="N69" i="1"/>
  <c r="P69" i="1"/>
  <c r="R69" i="1"/>
  <c r="T69" i="1"/>
  <c r="V69" i="1"/>
  <c r="H70" i="1"/>
  <c r="J70" i="1"/>
  <c r="N70" i="1"/>
  <c r="P70" i="1"/>
  <c r="R70" i="1"/>
  <c r="T70" i="1"/>
  <c r="V70" i="1"/>
  <c r="H71" i="1"/>
  <c r="J71" i="1"/>
  <c r="N71" i="1"/>
  <c r="P71" i="1"/>
  <c r="R71" i="1"/>
  <c r="T71" i="1"/>
  <c r="V71" i="1"/>
  <c r="H72" i="1"/>
  <c r="J72" i="1"/>
  <c r="N72" i="1"/>
  <c r="P72" i="1"/>
  <c r="R72" i="1"/>
  <c r="T72" i="1"/>
  <c r="V72" i="1"/>
  <c r="H73" i="1"/>
  <c r="J73" i="1"/>
  <c r="N73" i="1"/>
  <c r="P73" i="1"/>
  <c r="R73" i="1"/>
  <c r="T73" i="1"/>
  <c r="V73" i="1"/>
  <c r="H74" i="1"/>
  <c r="J74" i="1"/>
  <c r="N74" i="1"/>
  <c r="P74" i="1"/>
  <c r="R74" i="1"/>
  <c r="T74" i="1"/>
  <c r="V74" i="1"/>
  <c r="H75" i="1"/>
  <c r="J75" i="1"/>
  <c r="N75" i="1"/>
  <c r="P75" i="1"/>
  <c r="R75" i="1"/>
  <c r="T75" i="1"/>
  <c r="V75" i="1"/>
  <c r="H76" i="1"/>
  <c r="J76" i="1"/>
  <c r="N76" i="1"/>
  <c r="P76" i="1"/>
  <c r="R76" i="1"/>
  <c r="T76" i="1"/>
  <c r="V76" i="1"/>
  <c r="H77" i="1"/>
  <c r="J77" i="1"/>
  <c r="N77" i="1"/>
  <c r="P77" i="1"/>
  <c r="R77" i="1"/>
  <c r="T77" i="1"/>
  <c r="V77" i="1"/>
  <c r="H78" i="1"/>
  <c r="J78" i="1"/>
  <c r="N78" i="1"/>
  <c r="P78" i="1"/>
  <c r="R78" i="1"/>
  <c r="T78" i="1"/>
  <c r="V78" i="1"/>
  <c r="H79" i="1"/>
  <c r="J79" i="1"/>
  <c r="N79" i="1"/>
  <c r="P79" i="1"/>
  <c r="R79" i="1"/>
  <c r="T79" i="1"/>
  <c r="V79" i="1"/>
  <c r="H80" i="1"/>
  <c r="J80" i="1"/>
  <c r="N80" i="1"/>
  <c r="P80" i="1"/>
  <c r="R80" i="1"/>
  <c r="T80" i="1"/>
  <c r="V80" i="1"/>
  <c r="H81" i="1"/>
  <c r="J81" i="1"/>
  <c r="N81" i="1"/>
  <c r="P81" i="1"/>
  <c r="R81" i="1"/>
  <c r="T81" i="1"/>
  <c r="V81" i="1"/>
  <c r="H82" i="1"/>
  <c r="J82" i="1"/>
  <c r="N82" i="1"/>
  <c r="P82" i="1"/>
  <c r="R82" i="1"/>
  <c r="T82" i="1"/>
  <c r="V82" i="1"/>
  <c r="H83" i="1"/>
  <c r="J83" i="1"/>
  <c r="N83" i="1"/>
  <c r="P83" i="1"/>
  <c r="R83" i="1"/>
  <c r="T83" i="1"/>
  <c r="V83" i="1"/>
  <c r="H84" i="1"/>
  <c r="J84" i="1"/>
  <c r="N84" i="1"/>
  <c r="P84" i="1"/>
  <c r="R84" i="1"/>
  <c r="T84" i="1"/>
  <c r="V84" i="1"/>
  <c r="H85" i="1"/>
  <c r="J85" i="1"/>
  <c r="N85" i="1"/>
  <c r="P85" i="1"/>
  <c r="R85" i="1"/>
  <c r="T85" i="1"/>
  <c r="V85" i="1"/>
  <c r="H86" i="1"/>
  <c r="J86" i="1"/>
  <c r="N86" i="1"/>
  <c r="P86" i="1"/>
  <c r="R86" i="1"/>
  <c r="T86" i="1"/>
  <c r="V86" i="1"/>
  <c r="H87" i="1"/>
  <c r="J87" i="1"/>
  <c r="N87" i="1"/>
  <c r="P87" i="1"/>
  <c r="R87" i="1"/>
  <c r="T87" i="1"/>
  <c r="V87" i="1"/>
  <c r="H88" i="1"/>
  <c r="J88" i="1"/>
  <c r="N88" i="1"/>
  <c r="P88" i="1"/>
  <c r="R88" i="1"/>
  <c r="T88" i="1"/>
  <c r="V88" i="1"/>
  <c r="H89" i="1"/>
  <c r="J89" i="1"/>
  <c r="N89" i="1"/>
  <c r="P89" i="1"/>
  <c r="R89" i="1"/>
  <c r="T89" i="1"/>
  <c r="V89" i="1"/>
  <c r="H90" i="1"/>
  <c r="J90" i="1"/>
  <c r="N90" i="1"/>
  <c r="P90" i="1"/>
  <c r="R90" i="1"/>
  <c r="T90" i="1"/>
  <c r="V90" i="1"/>
  <c r="H91" i="1"/>
  <c r="J91" i="1"/>
  <c r="N91" i="1"/>
  <c r="P91" i="1"/>
  <c r="R91" i="1"/>
  <c r="T91" i="1"/>
  <c r="V91" i="1"/>
  <c r="H92" i="1"/>
  <c r="J92" i="1"/>
  <c r="N92" i="1"/>
  <c r="P92" i="1"/>
  <c r="R92" i="1"/>
  <c r="T92" i="1"/>
  <c r="V92" i="1"/>
  <c r="H93" i="1"/>
  <c r="J93" i="1"/>
  <c r="N93" i="1"/>
  <c r="P93" i="1"/>
  <c r="R93" i="1"/>
  <c r="T93" i="1"/>
  <c r="V93" i="1"/>
  <c r="H94" i="1"/>
  <c r="J94" i="1"/>
  <c r="N94" i="1"/>
  <c r="P94" i="1"/>
  <c r="R94" i="1"/>
  <c r="T94" i="1"/>
  <c r="V94" i="1"/>
  <c r="W56" i="1" l="1"/>
  <c r="W44" i="1"/>
  <c r="W89" i="1"/>
  <c r="W85" i="1"/>
  <c r="W75" i="1"/>
  <c r="W73" i="1"/>
  <c r="W59" i="1"/>
  <c r="W57" i="1"/>
  <c r="W41" i="1"/>
  <c r="W37" i="1"/>
  <c r="W25" i="1"/>
  <c r="W76" i="1"/>
  <c r="W60" i="1"/>
  <c r="W27" i="1"/>
  <c r="W11" i="1"/>
  <c r="W91" i="1"/>
  <c r="W82" i="1"/>
  <c r="W69" i="1"/>
  <c r="W43" i="1"/>
  <c r="W28" i="1"/>
  <c r="W16" i="1"/>
  <c r="W14" i="1"/>
  <c r="W92" i="1"/>
  <c r="W72" i="1"/>
  <c r="W18" i="1"/>
  <c r="W8" i="1"/>
  <c r="W36" i="1"/>
  <c r="W34" i="1"/>
  <c r="W94" i="1"/>
  <c r="W93" i="1"/>
  <c r="W86" i="1"/>
  <c r="W68" i="1"/>
  <c r="W58" i="1"/>
  <c r="W49" i="1"/>
  <c r="W45" i="1"/>
  <c r="W38" i="1"/>
  <c r="W33" i="1"/>
  <c r="W29" i="1"/>
  <c r="W22" i="1"/>
  <c r="W50" i="1"/>
  <c r="W66" i="1"/>
  <c r="W78" i="1"/>
  <c r="W77" i="1"/>
  <c r="W70" i="1"/>
  <c r="W62" i="1"/>
  <c r="W61" i="1"/>
  <c r="W54" i="1"/>
  <c r="W39" i="1"/>
  <c r="W19" i="1"/>
  <c r="W13" i="1"/>
  <c r="W12" i="1"/>
  <c r="W32" i="1"/>
  <c r="W48" i="1"/>
  <c r="W64" i="1"/>
  <c r="W80" i="1"/>
  <c r="W84" i="1"/>
  <c r="W52" i="1"/>
  <c r="W42" i="1"/>
  <c r="W88" i="1"/>
  <c r="W55" i="1"/>
  <c r="W51" i="1"/>
  <c r="W46" i="1"/>
  <c r="W35" i="1"/>
  <c r="W30" i="1"/>
  <c r="W24" i="1"/>
  <c r="W23" i="1"/>
  <c r="W20" i="1"/>
  <c r="W7" i="1"/>
  <c r="W21" i="1"/>
  <c r="W53" i="1"/>
  <c r="W1" i="1"/>
  <c r="W4" i="1"/>
  <c r="W2" i="1"/>
  <c r="W9" i="1"/>
  <c r="W47" i="1"/>
  <c r="W90" i="1"/>
  <c r="W5" i="1"/>
  <c r="W87" i="1"/>
  <c r="W79" i="1"/>
  <c r="W40" i="1"/>
  <c r="W10" i="1"/>
  <c r="W3" i="1"/>
  <c r="W81" i="1"/>
  <c r="W83" i="1"/>
  <c r="W31" i="1"/>
  <c r="W74" i="1"/>
  <c r="W63" i="1"/>
  <c r="W15" i="1"/>
  <c r="W71" i="1"/>
  <c r="W65" i="1"/>
  <c r="W26" i="1"/>
  <c r="W67" i="1"/>
  <c r="W17" i="1"/>
  <c r="W6" i="1"/>
</calcChain>
</file>

<file path=xl/sharedStrings.xml><?xml version="1.0" encoding="utf-8"?>
<sst xmlns="http://schemas.openxmlformats.org/spreadsheetml/2006/main" count="273" uniqueCount="163">
  <si>
    <t>Ονοματεπώνυμο</t>
  </si>
  <si>
    <t>Σύλλογος</t>
  </si>
  <si>
    <t>ΥΨΟΣ</t>
  </si>
  <si>
    <t>ΜΗΚΟΣ</t>
  </si>
  <si>
    <t>ΣΦΑΙΡΑ</t>
  </si>
  <si>
    <t>10,30,0</t>
  </si>
  <si>
    <t>10,34,0</t>
  </si>
  <si>
    <t>10,38,0</t>
  </si>
  <si>
    <t>10,43,0</t>
  </si>
  <si>
    <t>10,48,0</t>
  </si>
  <si>
    <t>10,54,0</t>
  </si>
  <si>
    <t>11,00,0</t>
  </si>
  <si>
    <t>11,07,0</t>
  </si>
  <si>
    <t>11,14,0</t>
  </si>
  <si>
    <t>11,22,0</t>
  </si>
  <si>
    <t>11,30,0</t>
  </si>
  <si>
    <t>11,40,0</t>
  </si>
  <si>
    <t>11,50,0</t>
  </si>
  <si>
    <t>12,05,0</t>
  </si>
  <si>
    <t>12,25,0</t>
  </si>
  <si>
    <t>12,45,0</t>
  </si>
  <si>
    <t>13,15,0</t>
  </si>
  <si>
    <t>13,50,0</t>
  </si>
  <si>
    <t>14,30,0</t>
  </si>
  <si>
    <t>11,10,0</t>
  </si>
  <si>
    <t>11,16,0</t>
  </si>
  <si>
    <t>11,38,0</t>
  </si>
  <si>
    <t>11,48,0</t>
  </si>
  <si>
    <t>11,58,0</t>
  </si>
  <si>
    <t>12,10,0</t>
  </si>
  <si>
    <t>12,20,0</t>
  </si>
  <si>
    <t>12,30,0</t>
  </si>
  <si>
    <t>13,00,0</t>
  </si>
  <si>
    <t>13,20,0</t>
  </si>
  <si>
    <t>13,40,0</t>
  </si>
  <si>
    <t>14,00,0</t>
  </si>
  <si>
    <t>15,00,0</t>
  </si>
  <si>
    <t>15,40,0</t>
  </si>
  <si>
    <t>16,30,0</t>
  </si>
  <si>
    <t>Επίδο-ση</t>
  </si>
  <si>
    <t>Βαθμοί</t>
  </si>
  <si>
    <t>150μ.</t>
  </si>
  <si>
    <t>Σύνολο
Βαθμών</t>
  </si>
  <si>
    <t>11,10,1</t>
  </si>
  <si>
    <t xml:space="preserve">       ΣΦΑΙΡΑ</t>
  </si>
  <si>
    <t>60 μ.</t>
  </si>
  <si>
    <t>60 μ. ΕΜΠ.</t>
  </si>
  <si>
    <t>9,59,59</t>
  </si>
  <si>
    <t>01,01,01</t>
  </si>
  <si>
    <t>10,30,1</t>
  </si>
  <si>
    <t xml:space="preserve">4,15,0 </t>
  </si>
  <si>
    <t>10,00,01</t>
  </si>
  <si>
    <t>Αρ. Μητρώου</t>
  </si>
  <si>
    <t>Ετ. 
Γεν.</t>
  </si>
  <si>
    <t>800 μ.</t>
  </si>
  <si>
    <t>2,24,9</t>
  </si>
  <si>
    <t xml:space="preserve">2,25,0 </t>
  </si>
  <si>
    <t xml:space="preserve">2,30,0 </t>
  </si>
  <si>
    <t xml:space="preserve">2,35,0 </t>
  </si>
  <si>
    <t xml:space="preserve">2,40,0 </t>
  </si>
  <si>
    <t xml:space="preserve">2,45,0 </t>
  </si>
  <si>
    <t xml:space="preserve">2,50,0 </t>
  </si>
  <si>
    <t xml:space="preserve">2,55,0 </t>
  </si>
  <si>
    <t xml:space="preserve">3,00,0 </t>
  </si>
  <si>
    <t xml:space="preserve">3,05,0 </t>
  </si>
  <si>
    <t xml:space="preserve">3,10,0 </t>
  </si>
  <si>
    <t xml:space="preserve">3,15,0 </t>
  </si>
  <si>
    <t xml:space="preserve">3,20,0 </t>
  </si>
  <si>
    <t xml:space="preserve">3,25,0 </t>
  </si>
  <si>
    <t xml:space="preserve">3,30,0 </t>
  </si>
  <si>
    <t xml:space="preserve">3,35,0 </t>
  </si>
  <si>
    <t xml:space="preserve">3,40,0 </t>
  </si>
  <si>
    <t xml:space="preserve">3,45,0 </t>
  </si>
  <si>
    <t xml:space="preserve">3,50,0 </t>
  </si>
  <si>
    <t>3,55,0</t>
  </si>
  <si>
    <t>2,49,9</t>
  </si>
  <si>
    <t xml:space="preserve">3,55,0 </t>
  </si>
  <si>
    <t xml:space="preserve">4,00,0 </t>
  </si>
  <si>
    <t xml:space="preserve">4,05,0 </t>
  </si>
  <si>
    <t xml:space="preserve">4,10,0 </t>
  </si>
  <si>
    <t>4,20,0</t>
  </si>
  <si>
    <t xml:space="preserve"> vortex</t>
  </si>
  <si>
    <t>ΧΡΙΣΤΟΔΟΥΛΟΥ ΣΤΕΛΙΟΣ</t>
  </si>
  <si>
    <t>ΤΖΕΒΕΛΕΚΟΣ ΗΛΙΑΣ</t>
  </si>
  <si>
    <t xml:space="preserve">ΒΡΟΝΤΟΣ ΚΩΣΤΑΝΤΙΝΟΣ </t>
  </si>
  <si>
    <t xml:space="preserve">ΤΣΙΜΠΛΑΚΗΣ ΝΙΚΟΛΑΟΣ </t>
  </si>
  <si>
    <t>ΔΙΑΜΑΝΤΟΠΟΥΛΟΣ ΠΑΥΛΟΣ</t>
  </si>
  <si>
    <t>ΓΙΑΝΤΣΙΟΣ ΔΗΜΗΤΡΗΣ</t>
  </si>
  <si>
    <t>ΑΡΚΟΥΛΗΣ  ΙΩΑΝΝΗΣ</t>
  </si>
  <si>
    <t>ΛΙΑΠΗΣ  ΓΙΩΡΓΟΣ</t>
  </si>
  <si>
    <t>ΓΣ ΚΗΦΙΣΙΑΣ</t>
  </si>
  <si>
    <t>ΥΠΟ ΕΚΔΟΣΗ</t>
  </si>
  <si>
    <t>ΔΡΑΚΟΠΟΥΛΟΥ ΑΔΑΜΑΝΤΙΑ</t>
  </si>
  <si>
    <t>ΓΕΩΡΓΑΚΑΚΟΥ ΧΡΥΣΗΙΔΑ</t>
  </si>
  <si>
    <t>ΨΗΤΟΥ ΑΙΚΑΤΕΡΙΝΗ</t>
  </si>
  <si>
    <t>ΜΕΛΑΚΟΠΙΔΗ ΣΟΦΙΑ</t>
  </si>
  <si>
    <t>ΒΙΤΑΛΗ ΜΑΡΙΑΝΘΗ ΣΟΦΙΑ</t>
  </si>
  <si>
    <t>ΑΛΕΞΟΠΟΥΛΟΥ ΛΥΔΙΑ</t>
  </si>
  <si>
    <t>ΨΗΤΟΥ ΕΙΡΗΝΗ</t>
  </si>
  <si>
    <t>ΧΑΤΖΗ ΜΑΡΙΑ ΕΛΕΝΗ</t>
  </si>
  <si>
    <t>ΝΤΟΡΤΑ ΑΝΝΑ</t>
  </si>
  <si>
    <t>ΚΕΠΠΑ ΚΩΝΣΤΑΝΤΙΝΑ</t>
  </si>
  <si>
    <t>ΔΗΜΟΠΟΥΛΟΥ ΟΛΥΜΠΙΑ ΕΥΑΝΘΙΑ</t>
  </si>
  <si>
    <t>ΠΑΠΟΥΤΣΗ ΜΑΡΙΑ ΧΑΡΙΚΛΕΙΑ</t>
  </si>
  <si>
    <t>ΜΠΑΡΑΚΟΥ ΑΘΗΝΑ</t>
  </si>
  <si>
    <t>ΒΑΣΙΛΟΠΟΥΛΟΥ ΜΑΡΙΑ ΣΤΕΦΑΝΙΑ</t>
  </si>
  <si>
    <t>ΚΩΣΤΑΝΤΙΝΙΔΟΥ ΜΑΡΙΑ ΟΥΡΑΝΙΑ</t>
  </si>
  <si>
    <t>ΧΕΝΙΝ ΜΑΡΓΑΡΙΤΑ ΑΡΤΕΜΙΣ</t>
  </si>
  <si>
    <t>ΔΙΑΜΑΝΤΟΠΟΥΛΟΥ ΕΥΜΟΡΦΙΑ</t>
  </si>
  <si>
    <t>ΛΑΜΠΑΔΙΤΗ ΜΑΡΙΑ ΑΣΗΜΕΝΙΑ</t>
  </si>
  <si>
    <t>ΤΖΙΓΚΟΥΝΑΚΗ ΝΕΦΕΛΗ</t>
  </si>
  <si>
    <t xml:space="preserve">ΚΟΝΔΥΛΗ </t>
  </si>
  <si>
    <t>ΠΟΥΛΟΠΟΥΛΟΥ ΜΑΡΙΑΝΑ</t>
  </si>
  <si>
    <t>ΔΗΜΗΤΡΙΟΥ ΙΩΑΝΝΑ</t>
  </si>
  <si>
    <t>ΒΕΡΡΗ ΙΩΑΝΝΑ ΜΑΡΙΑ</t>
  </si>
  <si>
    <t>ΜΠΕΛΟΥ ΝΑΟΜΙ ΙΩΑΝΝΑ</t>
  </si>
  <si>
    <t>ΔΕΣΠΟΤΟΠΟΥΛΟΥ ΕΛΕΝΗ</t>
  </si>
  <si>
    <t>ΜΑΥΡΟΓΙΑΝΝΑΚΗ ΙΣΙΔΩΡΑ</t>
  </si>
  <si>
    <t>ΑΙΟΛΟΣ ΧΑΛΑΝΔΡΙΟΥ</t>
  </si>
  <si>
    <t>ΠΑΠΑΛΕΚΑΣ ΙΑΣΟΝΑΣ</t>
  </si>
  <si>
    <t>Α.Ο ΦΙΛΟΘΕΗΣ</t>
  </si>
  <si>
    <t>ΓΟΥΛΙΑΜΗΣ ΓΙΩΡΓΟΣ</t>
  </si>
  <si>
    <t xml:space="preserve">ΑΣ ΔΡΟΣΙΑΣ ΝΙΚΗ          </t>
  </si>
  <si>
    <t>ΠΑΠΑΓΕΩΡΓΙΟΥ ΠΑΝΑΓΙΩΤΑ</t>
  </si>
  <si>
    <t>ΚΩΝΣΤΑΝΤΙΝΟΠΟΥΛΟΥ ΑΙΚΑΤΕΡΙΝΗ ΚΥΡΙΑΚΗ</t>
  </si>
  <si>
    <t>ΓΕΩΡΓΙΟΥ ΑΝΑΣΤΑΣΙΑ ΖΩΗ</t>
  </si>
  <si>
    <t>ΣΥΚΙΑΝΑΚΗ ΕΛΕΝΗ</t>
  </si>
  <si>
    <t>ΛΙΟΣΗ ΡΑΠΤΗ ΡΟΖΑ</t>
  </si>
  <si>
    <t>ΜΑΝΔΗΤΣΙΟΥ ΜΕΛΙΝΑ</t>
  </si>
  <si>
    <t>ΜΑΡΓΕΛΛΟΥ ΣΕΣΙΛ-ΑΔΡΙΑΝΑ</t>
  </si>
  <si>
    <t>ΚΥΡΙΑΚΟΠΟΥΛΟΥ ΦΙΛΙΠΠΑ</t>
  </si>
  <si>
    <t>ΣΤΟΥΡΝΑΡΑ ΑΛΕΞΑΝΔΡΑ ΜΑΡΙΑ</t>
  </si>
  <si>
    <t>ΛΟΝΤΟΥ ΝΑΤΑΛΙΑ</t>
  </si>
  <si>
    <t>60ΕΜΠ</t>
  </si>
  <si>
    <t>ΒΟΡΤΕΞ</t>
  </si>
  <si>
    <t>ΖΙΑΓΚΟΥ ΠΑΝΑΓΙΩΤΑ</t>
  </si>
  <si>
    <t>ΡΟΥΣΟΥ ΜΥΡΤΩ</t>
  </si>
  <si>
    <t>ΥΠΟ ΕΚΔ.</t>
  </si>
  <si>
    <t>ΓΑΡΙΝΗ ΑΛΕΞΑΝΔΡΑ</t>
  </si>
  <si>
    <t>ΣΑΡΑΝΤΟΥ ΜΕΛΙΝΑ</t>
  </si>
  <si>
    <t>ΚΑΤΣΑΦΟΥΡΟΥ ΑΜΕΛΙΑ</t>
  </si>
  <si>
    <t>ΓΙΑΝΝΙΤΣΗ ΑΝΝΑ ΕΙΡΗΝΗ</t>
  </si>
  <si>
    <t xml:space="preserve"> ΑΣ ΝΙΚΗ ΔΡΟΣΙΑΣ </t>
  </si>
  <si>
    <t>ΣΤΑΥΡΙΑΝΟΥ ΑΝΤΙΟΠΗ</t>
  </si>
  <si>
    <t>ΓΣ ΧΑΛΑΝΔΡΙΟΥ</t>
  </si>
  <si>
    <t>ΣΚΙΑΝΗ ΧΡΙΣΤΙΝΑ</t>
  </si>
  <si>
    <t>ΚΟΥΣΟΥΛΑ ΜΕΛΙΝΑ</t>
  </si>
  <si>
    <t>ΠΑΥΛΟΠΟΥΛΟΥ ΕΛΕΑΝΑ</t>
  </si>
  <si>
    <t>ΝΙΚΟΛΑΟΥ ΚΩΝΣΤΑΝΤΙΝΑ</t>
  </si>
  <si>
    <t>ΑΟ ΦΙΛΟΘΕΗΣ</t>
  </si>
  <si>
    <t xml:space="preserve">ΤΣΑΡΜΠΟΠΟΥΛΟΥ ΕΛΙΣΑΒΕΤ </t>
  </si>
  <si>
    <t>ΤΑΤΑΜΙΔΗ ΠΩΛΙΝΑ ΑΝΤΩΝΙΝΑ</t>
  </si>
  <si>
    <t>ΕΦΡΑΙΜΙΔΟΥ ΑΛΕΞΑΝΔΡΑ</t>
  </si>
  <si>
    <t>ΤΣΙΡΩΝΗ ΚΡΥΣΤΑΛΛΙΑ ΧΡΙΣΤΙΝΑ</t>
  </si>
  <si>
    <t>ΜΟΥΖΟΥΡΗ ΘΕΟΔΩΡΑ</t>
  </si>
  <si>
    <t>ΚΑΡΑΒΑΝΑ ΕΥΓΕΝΙΑ</t>
  </si>
  <si>
    <t>ΚΟΥΚΟΥΛΑ ΕΥΜΟΡΦΙΑ</t>
  </si>
  <si>
    <t xml:space="preserve">ΑΘΑΝΑΣΑΤΟΥ ΣΙΜΕΛΑ </t>
  </si>
  <si>
    <t>ΣΤΑΘΟΠΟΥΛΟΥ ΜΑΡΙΑ ΑΡΙΣΤΕΑ</t>
  </si>
  <si>
    <t>ΚΟΣΜΕΤΑΤΟΥ ΒΑΣΙΛΙΚΗ</t>
  </si>
  <si>
    <t>ΑΓΓΕΛΟΠΟΥΛΟΥ ΓΕΩΡΓΙΑ</t>
  </si>
  <si>
    <t>ΛΥΚΟΥΔΗ ΕΥΑΓΓΕΛΙΑ</t>
  </si>
  <si>
    <t>ΤΣΙΑΚΑΛΟΥ ΑΝΑΣΤΑΣΙΑ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</si>
</sst>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0.0"/>
    <numFmt numFmtId="166" formatCode="0.000"/>
    <numFmt numFmtId="167" formatCode="0.00000"/>
  </numFmts>
  <fonts count="20" x14ac:knownFonts="1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sz val="12"/>
      <name val="Arial"/>
      <family val="2"/>
      <charset val="161"/>
    </font>
    <font>
      <b/>
      <u/>
      <sz val="7"/>
      <name val="Arial"/>
      <family val="2"/>
      <charset val="161"/>
    </font>
    <font>
      <sz val="10"/>
      <name val="Arial Greek"/>
      <charset val="161"/>
    </font>
    <font>
      <sz val="10"/>
      <color indexed="8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8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rgb="FFFF0000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1"/>
      <color rgb="FF00000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u/>
      <sz val="8"/>
      <color rgb="FF0070C0"/>
      <name val="Arial"/>
      <family val="2"/>
      <charset val="161"/>
    </font>
    <font>
      <sz val="12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2"/>
      <color theme="1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FFFF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5" fillId="0" borderId="0"/>
    <xf numFmtId="0" fontId="1" fillId="0" borderId="0"/>
    <xf numFmtId="0" fontId="4" fillId="0" borderId="0"/>
    <xf numFmtId="0" fontId="1" fillId="3" borderId="25" applyNumberFormat="0" applyFont="0" applyAlignment="0" applyProtection="0"/>
    <xf numFmtId="164" fontId="1" fillId="0" borderId="0" applyFont="0" applyFill="0" applyBorder="0" applyAlignment="0" applyProtection="0"/>
  </cellStyleXfs>
  <cellXfs count="156">
    <xf numFmtId="0" fontId="0" fillId="0" borderId="0" xfId="0"/>
    <xf numFmtId="2" fontId="0" fillId="0" borderId="0" xfId="0" applyNumberFormat="1"/>
    <xf numFmtId="0" fontId="0" fillId="0" borderId="0" xfId="0" applyAlignment="1">
      <alignment horizontal="center"/>
    </xf>
    <xf numFmtId="165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center" vertical="center"/>
    </xf>
    <xf numFmtId="1" fontId="3" fillId="5" borderId="4" xfId="4" applyNumberFormat="1" applyFont="1" applyFill="1" applyBorder="1" applyAlignment="1" applyProtection="1">
      <alignment horizontal="center" vertical="center" wrapText="1"/>
    </xf>
    <xf numFmtId="0" fontId="3" fillId="4" borderId="5" xfId="4" applyFont="1" applyFill="1" applyBorder="1" applyAlignment="1" applyProtection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" fontId="0" fillId="0" borderId="0" xfId="0" applyNumberFormat="1"/>
    <xf numFmtId="1" fontId="2" fillId="0" borderId="10" xfId="0" applyNumberFormat="1" applyFont="1" applyBorder="1" applyAlignment="1">
      <alignment horizontal="center" vertical="center"/>
    </xf>
    <xf numFmtId="1" fontId="2" fillId="0" borderId="11" xfId="0" applyNumberFormat="1" applyFont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1" fontId="2" fillId="0" borderId="13" xfId="0" applyNumberFormat="1" applyFont="1" applyBorder="1" applyAlignment="1">
      <alignment horizontal="center" vertical="center"/>
    </xf>
    <xf numFmtId="1" fontId="2" fillId="2" borderId="7" xfId="0" applyNumberFormat="1" applyFont="1" applyFill="1" applyBorder="1" applyAlignment="1">
      <alignment horizontal="center" vertical="center"/>
    </xf>
    <xf numFmtId="1" fontId="2" fillId="2" borderId="8" xfId="0" applyNumberFormat="1" applyFont="1" applyFill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2" fontId="2" fillId="0" borderId="14" xfId="0" applyNumberFormat="1" applyFont="1" applyBorder="1" applyAlignment="1">
      <alignment horizontal="center" vertical="center"/>
    </xf>
    <xf numFmtId="2" fontId="2" fillId="0" borderId="15" xfId="0" applyNumberFormat="1" applyFont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165" fontId="2" fillId="0" borderId="10" xfId="0" applyNumberFormat="1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 vertical="center"/>
    </xf>
    <xf numFmtId="165" fontId="2" fillId="0" borderId="12" xfId="0" applyNumberFormat="1" applyFont="1" applyBorder="1" applyAlignment="1">
      <alignment horizontal="center" vertical="center"/>
    </xf>
    <xf numFmtId="165" fontId="2" fillId="0" borderId="18" xfId="0" applyNumberFormat="1" applyFont="1" applyBorder="1" applyAlignment="1">
      <alignment horizontal="center" vertical="center"/>
    </xf>
    <xf numFmtId="0" fontId="3" fillId="9" borderId="5" xfId="4" applyFont="1" applyFill="1" applyBorder="1" applyAlignment="1" applyProtection="1">
      <alignment horizontal="center" vertical="center" wrapText="1"/>
    </xf>
    <xf numFmtId="1" fontId="3" fillId="10" borderId="4" xfId="4" applyNumberFormat="1" applyFont="1" applyFill="1" applyBorder="1" applyAlignment="1" applyProtection="1">
      <alignment horizontal="center" vertical="center" wrapText="1"/>
    </xf>
    <xf numFmtId="0" fontId="3" fillId="11" borderId="4" xfId="4" applyFont="1" applyFill="1" applyBorder="1" applyAlignment="1" applyProtection="1">
      <alignment horizontal="center" vertical="center" wrapText="1"/>
    </xf>
    <xf numFmtId="1" fontId="3" fillId="12" borderId="5" xfId="4" applyNumberFormat="1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2" fillId="6" borderId="1" xfId="0" applyFont="1" applyFill="1" applyBorder="1" applyAlignment="1" applyProtection="1">
      <alignment vertical="center"/>
      <protection locked="0"/>
    </xf>
    <xf numFmtId="0" fontId="12" fillId="6" borderId="1" xfId="0" applyFon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right"/>
    </xf>
    <xf numFmtId="1" fontId="2" fillId="0" borderId="26" xfId="0" applyNumberFormat="1" applyFont="1" applyBorder="1" applyAlignment="1">
      <alignment horizontal="center" vertical="center"/>
    </xf>
    <xf numFmtId="1" fontId="2" fillId="0" borderId="16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7" borderId="20" xfId="0" applyNumberFormat="1" applyFill="1" applyBorder="1" applyAlignment="1">
      <alignment horizontal="center" vertical="center"/>
    </xf>
    <xf numFmtId="1" fontId="8" fillId="5" borderId="20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/>
    </xf>
    <xf numFmtId="0" fontId="2" fillId="0" borderId="27" xfId="0" applyFont="1" applyBorder="1" applyAlignment="1">
      <alignment horizontal="center" vertical="center"/>
    </xf>
    <xf numFmtId="1" fontId="0" fillId="0" borderId="0" xfId="0" applyNumberFormat="1" applyAlignment="1">
      <alignment horizontal="right"/>
    </xf>
    <xf numFmtId="0" fontId="0" fillId="0" borderId="19" xfId="0" applyBorder="1" applyAlignment="1">
      <alignment horizontal="center" vertical="center"/>
    </xf>
    <xf numFmtId="4" fontId="0" fillId="7" borderId="20" xfId="0" applyNumberFormat="1" applyFill="1" applyBorder="1" applyAlignment="1" applyProtection="1">
      <alignment horizontal="center" vertical="center"/>
      <protection locked="0"/>
    </xf>
    <xf numFmtId="1" fontId="8" fillId="6" borderId="20" xfId="0" applyNumberFormat="1" applyFont="1" applyFill="1" applyBorder="1" applyAlignment="1">
      <alignment horizontal="center" vertical="center"/>
    </xf>
    <xf numFmtId="165" fontId="0" fillId="7" borderId="20" xfId="0" applyNumberFormat="1" applyFill="1" applyBorder="1" applyAlignment="1" applyProtection="1">
      <alignment horizontal="center" vertical="center"/>
      <protection locked="0"/>
    </xf>
    <xf numFmtId="0" fontId="8" fillId="0" borderId="20" xfId="0" applyFont="1" applyBorder="1" applyAlignment="1">
      <alignment horizontal="center" vertical="center"/>
    </xf>
    <xf numFmtId="2" fontId="0" fillId="7" borderId="20" xfId="0" applyNumberFormat="1" applyFill="1" applyBorder="1" applyAlignment="1" applyProtection="1">
      <alignment horizontal="center" vertical="center"/>
      <protection locked="0"/>
    </xf>
    <xf numFmtId="165" fontId="0" fillId="7" borderId="1" xfId="0" applyNumberFormat="1" applyFill="1" applyBorder="1" applyAlignment="1" applyProtection="1">
      <alignment horizontal="center" vertical="center"/>
      <protection locked="0"/>
    </xf>
    <xf numFmtId="2" fontId="0" fillId="7" borderId="1" xfId="0" applyNumberFormat="1" applyFill="1" applyBorder="1" applyAlignment="1" applyProtection="1">
      <alignment horizontal="center" vertical="center"/>
      <protection locked="0"/>
    </xf>
    <xf numFmtId="4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4" fontId="0" fillId="0" borderId="0" xfId="0" applyNumberForma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0" fontId="12" fillId="6" borderId="1" xfId="0" applyFont="1" applyFill="1" applyBorder="1" applyAlignment="1">
      <alignment vertical="center" wrapText="1"/>
    </xf>
    <xf numFmtId="0" fontId="12" fillId="6" borderId="1" xfId="0" applyFont="1" applyFill="1" applyBorder="1" applyAlignment="1" applyProtection="1">
      <alignment vertical="center" wrapText="1"/>
      <protection locked="0"/>
    </xf>
    <xf numFmtId="0" fontId="0" fillId="6" borderId="1" xfId="0" quotePrefix="1" applyFill="1" applyBorder="1" applyAlignment="1" applyProtection="1">
      <alignment vertical="center"/>
      <protection locked="0"/>
    </xf>
    <xf numFmtId="0" fontId="12" fillId="6" borderId="1" xfId="3" applyFont="1" applyFill="1" applyBorder="1" applyAlignment="1" applyProtection="1">
      <alignment vertical="center"/>
      <protection locked="0"/>
    </xf>
    <xf numFmtId="3" fontId="12" fillId="6" borderId="1" xfId="0" applyNumberFormat="1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3" fontId="12" fillId="6" borderId="1" xfId="0" applyNumberFormat="1" applyFont="1" applyFill="1" applyBorder="1" applyAlignment="1" applyProtection="1">
      <alignment vertical="center"/>
      <protection locked="0"/>
    </xf>
    <xf numFmtId="3" fontId="12" fillId="6" borderId="1" xfId="0" quotePrefix="1" applyNumberFormat="1" applyFont="1" applyFill="1" applyBorder="1" applyAlignment="1" applyProtection="1">
      <alignment vertical="center"/>
      <protection locked="0"/>
    </xf>
    <xf numFmtId="165" fontId="2" fillId="0" borderId="26" xfId="0" applyNumberFormat="1" applyFont="1" applyBorder="1" applyAlignment="1">
      <alignment horizontal="center" vertical="center"/>
    </xf>
    <xf numFmtId="165" fontId="2" fillId="0" borderId="16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2" fontId="2" fillId="0" borderId="26" xfId="0" applyNumberFormat="1" applyFont="1" applyBorder="1" applyAlignment="1">
      <alignment horizontal="center" vertical="center"/>
    </xf>
    <xf numFmtId="2" fontId="2" fillId="0" borderId="16" xfId="0" applyNumberFormat="1" applyFont="1" applyBorder="1" applyAlignment="1">
      <alignment horizontal="center" vertical="center"/>
    </xf>
    <xf numFmtId="2" fontId="2" fillId="0" borderId="17" xfId="0" applyNumberFormat="1" applyFont="1" applyBorder="1" applyAlignment="1">
      <alignment horizontal="center" vertical="center"/>
    </xf>
    <xf numFmtId="1" fontId="2" fillId="2" borderId="13" xfId="0" applyNumberFormat="1" applyFont="1" applyFill="1" applyBorder="1" applyAlignment="1">
      <alignment horizontal="center" vertical="center"/>
    </xf>
    <xf numFmtId="2" fontId="17" fillId="7" borderId="20" xfId="0" applyNumberFormat="1" applyFont="1" applyFill="1" applyBorder="1" applyAlignment="1">
      <alignment horizontal="center" vertical="center"/>
    </xf>
    <xf numFmtId="2" fontId="17" fillId="0" borderId="0" xfId="0" applyNumberFormat="1" applyFont="1" applyAlignment="1">
      <alignment vertical="center"/>
    </xf>
    <xf numFmtId="2" fontId="17" fillId="0" borderId="0" xfId="0" applyNumberFormat="1" applyFont="1" applyAlignment="1">
      <alignment horizontal="center" vertical="center"/>
    </xf>
    <xf numFmtId="166" fontId="0" fillId="7" borderId="20" xfId="0" applyNumberFormat="1" applyFill="1" applyBorder="1" applyAlignment="1" applyProtection="1">
      <alignment horizontal="center" vertical="center"/>
      <protection locked="0"/>
    </xf>
    <xf numFmtId="167" fontId="0" fillId="0" borderId="0" xfId="0" applyNumberFormat="1" applyAlignment="1">
      <alignment vertical="center"/>
    </xf>
    <xf numFmtId="1" fontId="3" fillId="8" borderId="28" xfId="4" applyNumberFormat="1" applyFont="1" applyFill="1" applyBorder="1" applyAlignment="1" applyProtection="1">
      <alignment horizontal="center" vertical="center" wrapText="1"/>
    </xf>
    <xf numFmtId="165" fontId="2" fillId="0" borderId="13" xfId="0" applyNumberFormat="1" applyFont="1" applyBorder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17" fillId="7" borderId="20" xfId="0" applyNumberFormat="1" applyFont="1" applyFill="1" applyBorder="1" applyAlignment="1">
      <alignment horizontal="center" vertical="center"/>
    </xf>
    <xf numFmtId="165" fontId="17" fillId="0" borderId="0" xfId="0" applyNumberFormat="1" applyFont="1" applyAlignment="1">
      <alignment vertical="center"/>
    </xf>
    <xf numFmtId="1" fontId="8" fillId="13" borderId="23" xfId="0" applyNumberFormat="1" applyFont="1" applyFill="1" applyBorder="1" applyAlignment="1">
      <alignment horizontal="center" vertical="center"/>
    </xf>
    <xf numFmtId="0" fontId="15" fillId="14" borderId="29" xfId="0" applyFont="1" applyFill="1" applyBorder="1" applyAlignment="1">
      <alignment horizontal="center"/>
    </xf>
    <xf numFmtId="0" fontId="15" fillId="14" borderId="29" xfId="0" applyFont="1" applyFill="1" applyBorder="1" applyAlignment="1">
      <alignment horizontal="center" wrapText="1"/>
    </xf>
    <xf numFmtId="0" fontId="0" fillId="0" borderId="32" xfId="0" applyBorder="1"/>
    <xf numFmtId="0" fontId="0" fillId="0" borderId="33" xfId="0" applyBorder="1"/>
    <xf numFmtId="0" fontId="13" fillId="0" borderId="24" xfId="4" applyFont="1" applyFill="1" applyBorder="1" applyAlignment="1" applyProtection="1">
      <alignment horizontal="center" vertical="center" wrapText="1"/>
    </xf>
    <xf numFmtId="0" fontId="1" fillId="0" borderId="3" xfId="4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17" fillId="7" borderId="3" xfId="0" applyNumberFormat="1" applyFont="1" applyFill="1" applyBorder="1" applyAlignment="1">
      <alignment horizontal="center" vertical="center"/>
    </xf>
    <xf numFmtId="1" fontId="8" fillId="5" borderId="5" xfId="0" applyNumberFormat="1" applyFont="1" applyFill="1" applyBorder="1" applyAlignment="1">
      <alignment horizontal="center" vertical="center"/>
    </xf>
    <xf numFmtId="1" fontId="18" fillId="6" borderId="4" xfId="0" applyNumberFormat="1" applyFont="1" applyFill="1" applyBorder="1" applyAlignment="1">
      <alignment horizontal="center" vertical="center"/>
    </xf>
    <xf numFmtId="1" fontId="18" fillId="6" borderId="28" xfId="0" applyNumberFormat="1" applyFont="1" applyFill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2" fontId="17" fillId="7" borderId="6" xfId="0" applyNumberFormat="1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1" fontId="18" fillId="6" borderId="5" xfId="0" applyNumberFormat="1" applyFont="1" applyFill="1" applyBorder="1" applyAlignment="1">
      <alignment horizontal="center" vertical="center"/>
    </xf>
    <xf numFmtId="1" fontId="18" fillId="13" borderId="24" xfId="0" applyNumberFormat="1" applyFont="1" applyFill="1" applyBorder="1" applyAlignment="1">
      <alignment horizontal="center" vertical="center"/>
    </xf>
    <xf numFmtId="0" fontId="15" fillId="14" borderId="30" xfId="0" applyFont="1" applyFill="1" applyBorder="1" applyAlignment="1">
      <alignment horizontal="center"/>
    </xf>
    <xf numFmtId="0" fontId="15" fillId="14" borderId="31" xfId="0" applyFont="1" applyFill="1" applyBorder="1" applyAlignment="1">
      <alignment horizontal="center"/>
    </xf>
    <xf numFmtId="0" fontId="1" fillId="0" borderId="1" xfId="4" applyFont="1" applyFill="1" applyBorder="1" applyAlignment="1" applyProtection="1">
      <alignment vertical="center" wrapText="1"/>
    </xf>
    <xf numFmtId="4" fontId="3" fillId="5" borderId="20" xfId="4" applyNumberFormat="1" applyFont="1" applyFill="1" applyBorder="1" applyAlignment="1" applyProtection="1">
      <alignment horizontal="center" vertical="center" wrapText="1"/>
    </xf>
    <xf numFmtId="165" fontId="3" fillId="4" borderId="20" xfId="4" applyNumberFormat="1" applyFont="1" applyFill="1" applyBorder="1" applyAlignment="1" applyProtection="1">
      <alignment horizontal="center" vertical="center" wrapText="1"/>
    </xf>
    <xf numFmtId="0" fontId="3" fillId="4" borderId="20" xfId="4" applyFont="1" applyFill="1" applyBorder="1" applyAlignment="1" applyProtection="1">
      <alignment horizontal="center" vertical="center" wrapText="1"/>
    </xf>
    <xf numFmtId="167" fontId="3" fillId="8" borderId="20" xfId="4" applyNumberFormat="1" applyFont="1" applyFill="1" applyBorder="1" applyAlignment="1" applyProtection="1">
      <alignment horizontal="center" vertical="center" wrapText="1"/>
    </xf>
    <xf numFmtId="2" fontId="3" fillId="4" borderId="20" xfId="4" applyNumberFormat="1" applyFont="1" applyFill="1" applyBorder="1" applyAlignment="1" applyProtection="1">
      <alignment horizontal="center" vertical="center" wrapText="1"/>
    </xf>
    <xf numFmtId="165" fontId="3" fillId="9" borderId="20" xfId="4" applyNumberFormat="1" applyFont="1" applyFill="1" applyBorder="1" applyAlignment="1" applyProtection="1">
      <alignment horizontal="center" vertical="center" wrapText="1"/>
    </xf>
    <xf numFmtId="2" fontId="3" fillId="10" borderId="20" xfId="4" applyNumberFormat="1" applyFont="1" applyFill="1" applyBorder="1" applyAlignment="1" applyProtection="1">
      <alignment horizontal="center" vertical="center" wrapText="1"/>
    </xf>
    <xf numFmtId="2" fontId="3" fillId="11" borderId="20" xfId="4" applyNumberFormat="1" applyFont="1" applyFill="1" applyBorder="1" applyAlignment="1" applyProtection="1">
      <alignment horizontal="center" vertical="center" wrapText="1"/>
    </xf>
    <xf numFmtId="4" fontId="3" fillId="12" borderId="20" xfId="4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 wrapText="1"/>
    </xf>
    <xf numFmtId="0" fontId="14" fillId="0" borderId="2" xfId="0" applyFont="1" applyBorder="1" applyAlignment="1">
      <alignment vertical="center"/>
    </xf>
    <xf numFmtId="0" fontId="12" fillId="0" borderId="1" xfId="0" applyFont="1" applyBorder="1" applyAlignment="1" applyProtection="1">
      <alignment vertical="center"/>
      <protection locked="0"/>
    </xf>
    <xf numFmtId="0" fontId="19" fillId="0" borderId="2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6" borderId="2" xfId="0" applyFont="1" applyFill="1" applyBorder="1" applyAlignment="1" applyProtection="1">
      <alignment horizontal="center" vertical="center"/>
      <protection locked="0"/>
    </xf>
    <xf numFmtId="1" fontId="8" fillId="6" borderId="4" xfId="0" applyNumberFormat="1" applyFont="1" applyFill="1" applyBorder="1" applyAlignment="1">
      <alignment horizontal="center" vertical="center"/>
    </xf>
    <xf numFmtId="1" fontId="3" fillId="5" borderId="20" xfId="4" applyNumberFormat="1" applyFont="1" applyFill="1" applyBorder="1" applyAlignment="1" applyProtection="1">
      <alignment horizontal="center" vertical="center" wrapText="1"/>
    </xf>
    <xf numFmtId="165" fontId="0" fillId="7" borderId="3" xfId="0" applyNumberFormat="1" applyFill="1" applyBorder="1" applyAlignment="1" applyProtection="1">
      <alignment horizontal="center" vertical="center"/>
      <protection locked="0"/>
    </xf>
    <xf numFmtId="166" fontId="0" fillId="7" borderId="3" xfId="0" applyNumberFormat="1" applyFill="1" applyBorder="1" applyAlignment="1" applyProtection="1">
      <alignment horizontal="center" vertical="center"/>
      <protection locked="0"/>
    </xf>
    <xf numFmtId="1" fontId="8" fillId="6" borderId="28" xfId="0" applyNumberFormat="1" applyFont="1" applyFill="1" applyBorder="1" applyAlignment="1">
      <alignment horizontal="center" vertical="center"/>
    </xf>
    <xf numFmtId="1" fontId="3" fillId="8" borderId="20" xfId="4" applyNumberFormat="1" applyFont="1" applyFill="1" applyBorder="1" applyAlignment="1" applyProtection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3" fillId="9" borderId="20" xfId="4" applyFont="1" applyFill="1" applyBorder="1" applyAlignment="1" applyProtection="1">
      <alignment horizontal="center" vertical="center" wrapText="1"/>
    </xf>
    <xf numFmtId="1" fontId="3" fillId="10" borderId="20" xfId="4" applyNumberFormat="1" applyFont="1" applyFill="1" applyBorder="1" applyAlignment="1" applyProtection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3" fillId="11" borderId="20" xfId="4" applyFont="1" applyFill="1" applyBorder="1" applyAlignment="1" applyProtection="1">
      <alignment horizontal="center" vertical="center" wrapText="1"/>
    </xf>
    <xf numFmtId="1" fontId="8" fillId="6" borderId="5" xfId="0" applyNumberFormat="1" applyFont="1" applyFill="1" applyBorder="1" applyAlignment="1">
      <alignment horizontal="center" vertical="center"/>
    </xf>
    <xf numFmtId="1" fontId="3" fillId="12" borderId="20" xfId="4" applyNumberFormat="1" applyFont="1" applyFill="1" applyBorder="1" applyAlignment="1" applyProtection="1">
      <alignment horizontal="center" vertical="center" wrapText="1"/>
    </xf>
    <xf numFmtId="1" fontId="8" fillId="13" borderId="24" xfId="0" applyNumberFormat="1" applyFont="1" applyFill="1" applyBorder="1" applyAlignment="1">
      <alignment horizontal="center" vertical="center"/>
    </xf>
    <xf numFmtId="0" fontId="13" fillId="0" borderId="23" xfId="4" applyFont="1" applyFill="1" applyBorder="1" applyAlignment="1" applyProtection="1">
      <alignment horizontal="center" vertical="center" wrapText="1"/>
    </xf>
  </cellXfs>
  <cellStyles count="6">
    <cellStyle name="Βασικό_ΜΗΤΡΩΟ" xfId="1" xr:uid="{00000000-0005-0000-0000-000000000000}"/>
    <cellStyle name="Κανονικό" xfId="0" builtinId="0"/>
    <cellStyle name="Κανονικό 2" xfId="2" xr:uid="{00000000-0005-0000-0000-000002000000}"/>
    <cellStyle name="Κανονικό 2 2" xfId="3" xr:uid="{00000000-0005-0000-0000-000003000000}"/>
    <cellStyle name="Κόμμα 2" xfId="5" xr:uid="{00000000-0005-0000-0000-000005000000}"/>
    <cellStyle name="Σημείωση 2" xfId="4" xr:uid="{00000000-0005-0000-0000-000006000000}"/>
  </cellStyles>
  <dxfs count="0"/>
  <tableStyles count="0" defaultTableStyle="TableStyleMedium9" defaultPivotStyle="PivotStyleLight16"/>
  <colors>
    <mruColors>
      <color rgb="FF00FF00"/>
      <color rgb="FFFF6699"/>
      <color rgb="FF33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913;&#923;&#932;&#921;&#922;&#927;%20&#932;&#929;&#921;&#913;&#920;&#923;&#927;%20&#916;&#921;&#927;&#929;&#915;&#913;&#925;&#937;&#931;&#919;%20&#913;&#927;%20&#934;&#921;&#923;&#927;&#920;&#917;&#919;&#931;/&#931;&#933;&#924;&#924;&#917;&#932;&#927;&#935;&#917;&#931;/&#913;&#928;&#927;&#932;&#917;&#923;&#917;&#931;&#924;&#913;&#932;&#913;/&#914;&#913;&#920;&#924;&#927;&#923;&#927;&#915;&#921;&#913;_&#913;&#923;&#932;&#921;&#922;&#927;&#933;%20&#932;&#929;&#921;&#913;&#920;&#923;&#927;&#9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ΑΓΟΡΙΑ"/>
      <sheetName val="ΚΟΡΙΤΣΙΑ"/>
      <sheetName val="ΚΟΡΙΤΣΙΑ ΦΙΛΟΘΕΗ"/>
      <sheetName val="ΑΓΟΡΙΑ ΦΙΛΟΘΕΗ"/>
      <sheetName val="ΠΡΟΧΕΙΡΟ"/>
      <sheetName val="SCORE3"/>
      <sheetName val="SCORE4"/>
    </sheetNames>
    <sheetDataSet>
      <sheetData sheetId="0"/>
      <sheetData sheetId="1"/>
      <sheetData sheetId="2"/>
      <sheetData sheetId="3"/>
      <sheetData sheetId="4"/>
      <sheetData sheetId="5">
        <row r="2">
          <cell r="N2" t="str">
            <v>9,59,59</v>
          </cell>
        </row>
      </sheetData>
      <sheetData sheetId="6">
        <row r="1">
          <cell r="A1">
            <v>0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</row>
        <row r="2">
          <cell r="A2">
            <v>110</v>
          </cell>
          <cell r="B2">
            <v>0.1</v>
          </cell>
          <cell r="C2" t="str">
            <v>01,01,01</v>
          </cell>
          <cell r="D2">
            <v>0.1</v>
          </cell>
          <cell r="E2">
            <v>0.1</v>
          </cell>
          <cell r="G2">
            <v>10</v>
          </cell>
          <cell r="H2">
            <v>0.01</v>
          </cell>
          <cell r="I2">
            <v>0.01</v>
          </cell>
          <cell r="J2">
            <v>0.01</v>
          </cell>
          <cell r="K2">
            <v>0.05</v>
          </cell>
          <cell r="L2">
            <v>0</v>
          </cell>
        </row>
        <row r="3">
          <cell r="A3">
            <v>110</v>
          </cell>
          <cell r="B3">
            <v>8.5</v>
          </cell>
          <cell r="C3" t="str">
            <v>2,49,9</v>
          </cell>
          <cell r="D3">
            <v>10.4</v>
          </cell>
          <cell r="E3">
            <v>21</v>
          </cell>
          <cell r="G3">
            <v>15</v>
          </cell>
          <cell r="H3">
            <v>2.0099999999999998</v>
          </cell>
          <cell r="I3">
            <v>2.5099999999999998</v>
          </cell>
          <cell r="J3">
            <v>6.01</v>
          </cell>
          <cell r="K3">
            <v>0.4</v>
          </cell>
          <cell r="L3">
            <v>10</v>
          </cell>
        </row>
        <row r="4">
          <cell r="A4">
            <v>100</v>
          </cell>
          <cell r="B4">
            <v>8.6</v>
          </cell>
          <cell r="C4" t="str">
            <v xml:space="preserve">2,50,0 </v>
          </cell>
          <cell r="D4">
            <v>10.5</v>
          </cell>
          <cell r="E4">
            <v>21.1</v>
          </cell>
          <cell r="G4">
            <v>20</v>
          </cell>
          <cell r="H4">
            <v>2.16</v>
          </cell>
          <cell r="I4">
            <v>2.91</v>
          </cell>
          <cell r="J4">
            <v>8.01</v>
          </cell>
          <cell r="K4">
            <v>0.45</v>
          </cell>
          <cell r="L4">
            <v>10</v>
          </cell>
        </row>
        <row r="5">
          <cell r="A5">
            <v>95</v>
          </cell>
          <cell r="B5">
            <v>8.8000000000000007</v>
          </cell>
          <cell r="C5" t="str">
            <v xml:space="preserve">2,55,0 </v>
          </cell>
          <cell r="D5">
            <v>10.8</v>
          </cell>
          <cell r="E5">
            <v>21.2</v>
          </cell>
          <cell r="G5">
            <v>25</v>
          </cell>
          <cell r="H5">
            <v>2.31</v>
          </cell>
          <cell r="I5">
            <v>3.31</v>
          </cell>
          <cell r="J5">
            <v>10.01</v>
          </cell>
          <cell r="K5">
            <v>0.5</v>
          </cell>
          <cell r="L5">
            <v>10</v>
          </cell>
        </row>
        <row r="6">
          <cell r="A6">
            <v>90</v>
          </cell>
          <cell r="B6">
            <v>9</v>
          </cell>
          <cell r="C6" t="str">
            <v xml:space="preserve">3,00,0 </v>
          </cell>
          <cell r="D6">
            <v>11.1</v>
          </cell>
          <cell r="E6">
            <v>21.3</v>
          </cell>
          <cell r="G6">
            <v>30</v>
          </cell>
          <cell r="H6">
            <v>2.46</v>
          </cell>
          <cell r="I6">
            <v>3.71</v>
          </cell>
          <cell r="J6">
            <v>12.01</v>
          </cell>
          <cell r="K6">
            <v>0.55000000000000004</v>
          </cell>
          <cell r="L6">
            <v>10</v>
          </cell>
        </row>
        <row r="7">
          <cell r="A7">
            <v>85</v>
          </cell>
          <cell r="B7">
            <v>9.1999999999999993</v>
          </cell>
          <cell r="C7" t="str">
            <v xml:space="preserve">3,05,0 </v>
          </cell>
          <cell r="D7">
            <v>11.4</v>
          </cell>
          <cell r="E7">
            <v>21.4</v>
          </cell>
          <cell r="G7">
            <v>35</v>
          </cell>
          <cell r="H7">
            <v>2.61</v>
          </cell>
          <cell r="I7">
            <v>4.1100000000000003</v>
          </cell>
          <cell r="J7">
            <v>14.01</v>
          </cell>
          <cell r="K7">
            <v>0.6</v>
          </cell>
          <cell r="L7">
            <v>10</v>
          </cell>
        </row>
        <row r="8">
          <cell r="A8">
            <v>80</v>
          </cell>
          <cell r="B8">
            <v>9.4</v>
          </cell>
          <cell r="C8" t="str">
            <v xml:space="preserve">3,10,0 </v>
          </cell>
          <cell r="D8">
            <v>11.7</v>
          </cell>
          <cell r="E8">
            <v>21.5</v>
          </cell>
          <cell r="G8">
            <v>40</v>
          </cell>
          <cell r="H8">
            <v>2.76</v>
          </cell>
          <cell r="I8">
            <v>4.51</v>
          </cell>
          <cell r="J8">
            <v>16.010000000000002</v>
          </cell>
          <cell r="K8">
            <v>0.65</v>
          </cell>
          <cell r="L8">
            <v>10</v>
          </cell>
        </row>
        <row r="9">
          <cell r="A9">
            <v>75</v>
          </cell>
          <cell r="B9">
            <v>9.6</v>
          </cell>
          <cell r="C9" t="str">
            <v xml:space="preserve">3,15,0 </v>
          </cell>
          <cell r="D9">
            <v>12</v>
          </cell>
          <cell r="E9">
            <v>21.6</v>
          </cell>
          <cell r="G9">
            <v>45</v>
          </cell>
          <cell r="H9">
            <v>2.91</v>
          </cell>
          <cell r="I9">
            <v>4.91</v>
          </cell>
          <cell r="J9">
            <v>18.010000000000002</v>
          </cell>
          <cell r="K9">
            <v>0.7</v>
          </cell>
          <cell r="L9">
            <v>10</v>
          </cell>
        </row>
        <row r="10">
          <cell r="A10">
            <v>70</v>
          </cell>
          <cell r="B10">
            <v>9.8000000000000007</v>
          </cell>
          <cell r="C10" t="str">
            <v xml:space="preserve">3,20,0 </v>
          </cell>
          <cell r="D10">
            <v>12.3</v>
          </cell>
          <cell r="E10">
            <v>21.7</v>
          </cell>
          <cell r="G10">
            <v>50</v>
          </cell>
          <cell r="H10">
            <v>3.06</v>
          </cell>
          <cell r="I10">
            <v>5.31</v>
          </cell>
          <cell r="J10">
            <v>20.010000000000002</v>
          </cell>
          <cell r="K10">
            <v>0.75</v>
          </cell>
          <cell r="L10">
            <v>10</v>
          </cell>
        </row>
        <row r="11">
          <cell r="A11">
            <v>65</v>
          </cell>
          <cell r="B11">
            <v>10</v>
          </cell>
          <cell r="C11" t="str">
            <v xml:space="preserve">3,25,0 </v>
          </cell>
          <cell r="D11">
            <v>12.6</v>
          </cell>
          <cell r="E11">
            <v>21.8</v>
          </cell>
          <cell r="G11">
            <v>55</v>
          </cell>
          <cell r="H11">
            <v>3.21</v>
          </cell>
          <cell r="I11">
            <v>5.71</v>
          </cell>
          <cell r="J11">
            <v>22.01</v>
          </cell>
          <cell r="K11">
            <v>0.8</v>
          </cell>
          <cell r="L11">
            <v>10</v>
          </cell>
        </row>
        <row r="12">
          <cell r="A12">
            <v>60</v>
          </cell>
          <cell r="B12">
            <v>10.199999999999999</v>
          </cell>
          <cell r="C12" t="str">
            <v xml:space="preserve">3,30,0 </v>
          </cell>
          <cell r="D12">
            <v>12.9</v>
          </cell>
          <cell r="E12">
            <v>21.9</v>
          </cell>
          <cell r="G12">
            <v>60</v>
          </cell>
          <cell r="H12">
            <v>3.36</v>
          </cell>
          <cell r="I12">
            <v>6.11</v>
          </cell>
          <cell r="J12">
            <v>24.01</v>
          </cell>
          <cell r="K12">
            <v>0.9</v>
          </cell>
          <cell r="L12">
            <v>20</v>
          </cell>
        </row>
        <row r="13">
          <cell r="A13">
            <v>55</v>
          </cell>
          <cell r="B13">
            <v>10.4</v>
          </cell>
          <cell r="C13" t="str">
            <v xml:space="preserve">3,35,0 </v>
          </cell>
          <cell r="D13">
            <v>13.2</v>
          </cell>
          <cell r="E13">
            <v>22</v>
          </cell>
          <cell r="G13">
            <v>65</v>
          </cell>
          <cell r="H13">
            <v>3.51</v>
          </cell>
          <cell r="I13">
            <v>6.51</v>
          </cell>
          <cell r="J13">
            <v>26.01</v>
          </cell>
          <cell r="K13">
            <v>1</v>
          </cell>
          <cell r="L13">
            <v>30</v>
          </cell>
        </row>
        <row r="14">
          <cell r="A14">
            <v>50</v>
          </cell>
          <cell r="B14">
            <v>10.6</v>
          </cell>
          <cell r="C14" t="str">
            <v xml:space="preserve">3,40,0 </v>
          </cell>
          <cell r="D14">
            <v>13.5</v>
          </cell>
          <cell r="E14">
            <v>22.1</v>
          </cell>
          <cell r="G14">
            <v>70</v>
          </cell>
          <cell r="H14">
            <v>3.66</v>
          </cell>
          <cell r="I14">
            <v>6.91</v>
          </cell>
          <cell r="J14">
            <v>28.01</v>
          </cell>
          <cell r="K14">
            <v>1.1000000000000001</v>
          </cell>
          <cell r="L14">
            <v>40</v>
          </cell>
        </row>
        <row r="15">
          <cell r="A15">
            <v>45</v>
          </cell>
          <cell r="B15">
            <v>10.8</v>
          </cell>
          <cell r="C15" t="str">
            <v xml:space="preserve">3,45,0 </v>
          </cell>
          <cell r="D15">
            <v>13.8</v>
          </cell>
          <cell r="E15">
            <v>22.3</v>
          </cell>
          <cell r="G15">
            <v>75</v>
          </cell>
          <cell r="H15">
            <v>3.81</v>
          </cell>
          <cell r="I15">
            <v>7.31</v>
          </cell>
          <cell r="J15">
            <v>30.01</v>
          </cell>
          <cell r="K15">
            <v>1.1499999999999999</v>
          </cell>
          <cell r="L15">
            <v>50</v>
          </cell>
        </row>
        <row r="16">
          <cell r="A16">
            <v>40</v>
          </cell>
          <cell r="B16">
            <v>11</v>
          </cell>
          <cell r="C16" t="str">
            <v xml:space="preserve">3,50,0 </v>
          </cell>
          <cell r="D16">
            <v>14.1</v>
          </cell>
          <cell r="E16">
            <v>22.4</v>
          </cell>
          <cell r="G16">
            <v>80</v>
          </cell>
          <cell r="H16">
            <v>3.96</v>
          </cell>
          <cell r="I16">
            <v>7.71</v>
          </cell>
          <cell r="J16">
            <v>32.01</v>
          </cell>
          <cell r="K16">
            <v>1.2</v>
          </cell>
          <cell r="L16">
            <v>60</v>
          </cell>
        </row>
        <row r="17">
          <cell r="A17">
            <v>35</v>
          </cell>
          <cell r="B17">
            <v>11.2</v>
          </cell>
          <cell r="C17" t="str">
            <v xml:space="preserve">3,55,0 </v>
          </cell>
          <cell r="D17">
            <v>14.4</v>
          </cell>
          <cell r="E17">
            <v>22.6</v>
          </cell>
          <cell r="G17">
            <v>85</v>
          </cell>
          <cell r="H17">
            <v>4.1100000000000003</v>
          </cell>
          <cell r="I17">
            <v>8.11</v>
          </cell>
          <cell r="J17">
            <v>34.01</v>
          </cell>
          <cell r="K17">
            <v>1.25</v>
          </cell>
          <cell r="L17">
            <v>70</v>
          </cell>
        </row>
        <row r="18">
          <cell r="A18">
            <v>30</v>
          </cell>
          <cell r="B18">
            <v>11.4</v>
          </cell>
          <cell r="C18" t="str">
            <v xml:space="preserve">4,00,0 </v>
          </cell>
          <cell r="D18">
            <v>14.7</v>
          </cell>
          <cell r="E18">
            <v>22.7</v>
          </cell>
          <cell r="G18">
            <v>90</v>
          </cell>
          <cell r="H18">
            <v>4.26</v>
          </cell>
          <cell r="I18">
            <v>8.51</v>
          </cell>
          <cell r="J18">
            <v>36.01</v>
          </cell>
          <cell r="K18">
            <v>1.3</v>
          </cell>
          <cell r="L18">
            <v>80</v>
          </cell>
        </row>
        <row r="19">
          <cell r="A19">
            <v>25</v>
          </cell>
          <cell r="B19">
            <v>11.6</v>
          </cell>
          <cell r="C19" t="str">
            <v xml:space="preserve">4,05,0 </v>
          </cell>
          <cell r="D19">
            <v>15</v>
          </cell>
          <cell r="E19">
            <v>22.9</v>
          </cell>
          <cell r="G19">
            <v>95</v>
          </cell>
          <cell r="H19">
            <v>4.41</v>
          </cell>
          <cell r="I19">
            <v>8.91</v>
          </cell>
          <cell r="J19">
            <v>38.01</v>
          </cell>
          <cell r="K19">
            <v>1.35</v>
          </cell>
          <cell r="L19">
            <v>90</v>
          </cell>
        </row>
        <row r="20">
          <cell r="A20">
            <v>20</v>
          </cell>
          <cell r="B20">
            <v>11.8</v>
          </cell>
          <cell r="C20" t="str">
            <v xml:space="preserve">4,10,0 </v>
          </cell>
          <cell r="D20">
            <v>15.3</v>
          </cell>
          <cell r="E20">
            <v>23</v>
          </cell>
          <cell r="G20">
            <v>100</v>
          </cell>
          <cell r="H20">
            <v>4.5599999999999996</v>
          </cell>
          <cell r="I20">
            <v>9.31</v>
          </cell>
          <cell r="J20">
            <v>40.01</v>
          </cell>
          <cell r="K20">
            <v>1.4</v>
          </cell>
          <cell r="L20">
            <v>100</v>
          </cell>
        </row>
        <row r="21">
          <cell r="A21">
            <v>15</v>
          </cell>
          <cell r="B21">
            <v>12</v>
          </cell>
          <cell r="C21" t="str">
            <v xml:space="preserve">4,15,0 </v>
          </cell>
          <cell r="D21">
            <v>15.6</v>
          </cell>
          <cell r="E21">
            <v>23.2</v>
          </cell>
          <cell r="G21">
            <v>110</v>
          </cell>
          <cell r="H21">
            <v>4.71</v>
          </cell>
          <cell r="I21">
            <v>9.7100000000000009</v>
          </cell>
          <cell r="J21">
            <v>42.01</v>
          </cell>
          <cell r="K21">
            <v>1.45</v>
          </cell>
          <cell r="L21">
            <v>110</v>
          </cell>
        </row>
        <row r="22">
          <cell r="A22">
            <v>10</v>
          </cell>
          <cell r="B22">
            <v>12.4</v>
          </cell>
          <cell r="C22" t="str">
            <v>4,20,0</v>
          </cell>
          <cell r="D22">
            <v>15.9</v>
          </cell>
          <cell r="E22">
            <v>23.3</v>
          </cell>
          <cell r="G22">
            <v>110</v>
          </cell>
          <cell r="H22">
            <v>4.72</v>
          </cell>
          <cell r="I22">
            <v>9.7200000000000006</v>
          </cell>
          <cell r="J22">
            <v>42.02</v>
          </cell>
          <cell r="K22">
            <v>1.46</v>
          </cell>
          <cell r="L22">
            <v>110</v>
          </cell>
        </row>
      </sheetData>
    </sheetDataSet>
  </externalBook>
</externalLink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Φύλλο1">
    <tabColor theme="4"/>
    <pageSetUpPr fitToPage="1"/>
  </sheetPr>
  <dimension ref="B1:W105"/>
  <sheetViews>
    <sheetView zoomScale="89" zoomScaleNormal="89" workbookViewId="0">
      <selection activeCell="C15" sqref="C15"/>
    </sheetView>
  </sheetViews>
  <sheetFormatPr defaultColWidth="9.140625" defaultRowHeight="15.75" x14ac:dyDescent="0.25"/>
  <cols>
    <col min="1" max="1" width="3" style="5" customWidth="1"/>
    <col min="2" max="2" width="5.5703125" style="5" customWidth="1"/>
    <col min="3" max="3" width="38.85546875" style="5" customWidth="1"/>
    <col min="4" max="4" width="7" style="49" customWidth="1"/>
    <col min="5" max="5" width="13.42578125" style="49" bestFit="1" customWidth="1"/>
    <col min="6" max="6" width="28.85546875" style="5" customWidth="1"/>
    <col min="7" max="7" width="7.5703125" style="69" customWidth="1"/>
    <col min="8" max="8" width="6.7109375" style="70" customWidth="1"/>
    <col min="9" max="9" width="7" style="71" hidden="1" customWidth="1"/>
    <col min="10" max="10" width="5.7109375" style="37" hidden="1" customWidth="1"/>
    <col min="11" max="11" width="9.85546875" style="97" customWidth="1"/>
    <col min="12" max="12" width="6.7109375" style="37" customWidth="1"/>
    <col min="13" max="13" width="6.7109375" style="26" customWidth="1"/>
    <col min="14" max="14" width="6.7109375" style="37" customWidth="1"/>
    <col min="15" max="15" width="8.85546875" style="26" customWidth="1"/>
    <col min="16" max="16" width="6.7109375" style="37" customWidth="1"/>
    <col min="17" max="17" width="6.7109375" style="72" customWidth="1"/>
    <col min="18" max="18" width="6.7109375" style="37" customWidth="1"/>
    <col min="19" max="19" width="7.5703125" style="72" customWidth="1"/>
    <col min="20" max="20" width="6.7109375" style="37" customWidth="1"/>
    <col min="21" max="21" width="8.5703125" style="67" customWidth="1"/>
    <col min="22" max="22" width="6.7109375" style="37" customWidth="1"/>
    <col min="23" max="23" width="7.42578125" style="8" customWidth="1"/>
    <col min="24" max="16384" width="9.140625" style="5"/>
  </cols>
  <sheetData>
    <row r="1" spans="2:23" s="6" customFormat="1" ht="12.75" customHeight="1" thickBot="1" x14ac:dyDescent="0.3">
      <c r="B1" s="110"/>
      <c r="C1" s="111" t="s">
        <v>88</v>
      </c>
      <c r="D1" s="111">
        <v>2014</v>
      </c>
      <c r="E1" s="111">
        <v>424032</v>
      </c>
      <c r="F1" s="111" t="s">
        <v>120</v>
      </c>
      <c r="G1" s="113">
        <v>8.6</v>
      </c>
      <c r="H1" s="141">
        <f>LOOKUP(G1,SCORE3!B:B,SCORE3!A:A)</f>
        <v>80</v>
      </c>
      <c r="I1" s="143"/>
      <c r="J1" s="114">
        <f>LOOKUP(I1,SCORE3!D:D,SCORE3!A:A)</f>
        <v>0</v>
      </c>
      <c r="K1" s="144"/>
      <c r="L1" s="145">
        <f>IF(LEN(ΑΓΟΡΙΑ!K10)=8,LOOKUP(SCORE3!N$2,SCORE3!E:E,SCORE3!A:A),LOOKUP(ΑΓΟΡΙΑ!K10,SCORE3!E:E,SCORE3!A:A))</f>
        <v>0</v>
      </c>
      <c r="M1" s="113">
        <v>9.1</v>
      </c>
      <c r="N1" s="147">
        <f>LOOKUP(M1,SCORE3!C:C,SCORE3!A:A)</f>
        <v>110</v>
      </c>
      <c r="O1" s="113">
        <v>1.25</v>
      </c>
      <c r="P1" s="147">
        <f>LOOKUP(O1,SCORE3!K:K,SCORE3!L:L)</f>
        <v>55</v>
      </c>
      <c r="Q1" s="118">
        <v>4.84</v>
      </c>
      <c r="R1" s="141">
        <f>LOOKUP(Q1,SCORE3!H:H,SCORE3!G:G)</f>
        <v>85</v>
      </c>
      <c r="S1" s="113">
        <v>7.09</v>
      </c>
      <c r="T1" s="150">
        <f>LOOKUP(S1,SCORE3!I:I,SCORE3!G:G)</f>
        <v>30</v>
      </c>
      <c r="U1" s="113">
        <v>47.2</v>
      </c>
      <c r="V1" s="152">
        <f>LOOKUP(U1,SCORE3!J:J,SCORE3!G:G)</f>
        <v>85</v>
      </c>
      <c r="W1" s="154">
        <f>H1+J1+L1+N1+P1+R1+T1+V1</f>
        <v>445</v>
      </c>
    </row>
    <row r="2" spans="2:23" ht="20.100000000000001" customHeight="1" thickBot="1" x14ac:dyDescent="0.3">
      <c r="B2" s="112">
        <v>9</v>
      </c>
      <c r="C2" s="111" t="s">
        <v>84</v>
      </c>
      <c r="D2" s="111">
        <v>2013</v>
      </c>
      <c r="E2" s="111">
        <v>418262</v>
      </c>
      <c r="F2" s="111" t="s">
        <v>120</v>
      </c>
      <c r="G2" s="93">
        <v>8.61</v>
      </c>
      <c r="H2" s="61">
        <f>LOOKUP(G2,SCORE3!B:B,SCORE3!A:A)</f>
        <v>80</v>
      </c>
      <c r="I2" s="62"/>
      <c r="J2" s="51">
        <f>LOOKUP(I2,SCORE3!D:D,SCORE3!A:A)</f>
        <v>0</v>
      </c>
      <c r="K2" s="96"/>
      <c r="L2" s="61">
        <f>IF(LEN(ΑΓΟΡΙΑ!K6)=8,LOOKUP(SCORE3!N$2,SCORE3!E:E,SCORE3!A:A),LOOKUP(ΑΓΟΡΙΑ!K6,SCORE3!E:E,SCORE3!A:A))</f>
        <v>0</v>
      </c>
      <c r="M2" s="93">
        <v>10.16</v>
      </c>
      <c r="N2" s="63">
        <f>LOOKUP(M2,SCORE3!C:C,SCORE3!A:A)</f>
        <v>95</v>
      </c>
      <c r="O2" s="93">
        <v>1.2</v>
      </c>
      <c r="P2" s="63">
        <f>LOOKUP(O2,SCORE3!K:K,SCORE3!L:L)</f>
        <v>45</v>
      </c>
      <c r="Q2" s="93">
        <v>4.37</v>
      </c>
      <c r="R2" s="61">
        <f>LOOKUP(Q2,SCORE3!H:H,SCORE3!G:G)</f>
        <v>75</v>
      </c>
      <c r="S2" s="93">
        <v>6.28</v>
      </c>
      <c r="T2" s="63">
        <f>LOOKUP(S2,SCORE3!I:I,SCORE3!G:G)</f>
        <v>20</v>
      </c>
      <c r="U2" s="93">
        <v>21.6</v>
      </c>
      <c r="V2" s="61">
        <f>LOOKUP(U2,SCORE3!J:J,SCORE3!G:G)</f>
        <v>35</v>
      </c>
      <c r="W2" s="104">
        <f>H2+J2+L2+N2+P2+R2+T2+V2</f>
        <v>350</v>
      </c>
    </row>
    <row r="3" spans="2:23" ht="20.100000000000001" customHeight="1" thickBot="1" x14ac:dyDescent="0.3">
      <c r="B3" s="52">
        <v>5</v>
      </c>
      <c r="C3" s="111" t="s">
        <v>85</v>
      </c>
      <c r="D3" s="111">
        <v>2013</v>
      </c>
      <c r="E3" s="111">
        <v>418269</v>
      </c>
      <c r="F3" s="111" t="s">
        <v>120</v>
      </c>
      <c r="G3" s="93">
        <v>8.92</v>
      </c>
      <c r="H3" s="61">
        <f>LOOKUP(G3,SCORE3!B:B,SCORE3!A:A)</f>
        <v>75</v>
      </c>
      <c r="I3" s="62"/>
      <c r="J3" s="51">
        <f>LOOKUP(I3,SCORE3!D:D,SCORE3!A:A)</f>
        <v>0</v>
      </c>
      <c r="K3" s="96"/>
      <c r="L3" s="61">
        <f>IF(LEN(ΑΓΟΡΙΑ!K7)=8,LOOKUP(SCORE3!N$2,SCORE3!E:E,SCORE3!A:A),LOOKUP(ΑΓΟΡΙΑ!K7,SCORE3!E:E,SCORE3!A:A))</f>
        <v>0</v>
      </c>
      <c r="M3" s="93">
        <v>10.99</v>
      </c>
      <c r="N3" s="63">
        <f>LOOKUP(M3,SCORE3!C:C,SCORE3!A:A)</f>
        <v>80</v>
      </c>
      <c r="O3" s="64"/>
      <c r="P3" s="63">
        <f>LOOKUP(O3,SCORE3!K:K,SCORE3!L:L)</f>
        <v>0</v>
      </c>
      <c r="Q3" s="93">
        <v>3.83</v>
      </c>
      <c r="R3" s="61">
        <f>LOOKUP(Q3,SCORE3!H:H,SCORE3!G:G)</f>
        <v>60</v>
      </c>
      <c r="S3" s="93">
        <v>5.5</v>
      </c>
      <c r="T3" s="63">
        <f>LOOKUP(S3,SCORE3!I:I,SCORE3!G:G)</f>
        <v>15</v>
      </c>
      <c r="U3" s="93">
        <v>36.799999999999997</v>
      </c>
      <c r="V3" s="61">
        <f>LOOKUP(U3,SCORE3!J:J,SCORE3!G:G)</f>
        <v>65</v>
      </c>
      <c r="W3" s="104">
        <f>H3+J3+L3+N3+P3+R3+T3+V3</f>
        <v>295</v>
      </c>
    </row>
    <row r="4" spans="2:23" ht="20.100000000000001" customHeight="1" thickBot="1" x14ac:dyDescent="0.3">
      <c r="B4" s="59">
        <v>8</v>
      </c>
      <c r="C4" s="111" t="s">
        <v>86</v>
      </c>
      <c r="D4" s="111">
        <v>2013</v>
      </c>
      <c r="E4" s="111">
        <v>418278</v>
      </c>
      <c r="F4" s="111" t="s">
        <v>120</v>
      </c>
      <c r="G4" s="93">
        <v>9.3000000000000007</v>
      </c>
      <c r="H4" s="61">
        <f>LOOKUP(G4,SCORE3!B:B,SCORE3!A:A)</f>
        <v>65</v>
      </c>
      <c r="I4" s="62"/>
      <c r="J4" s="51">
        <f>LOOKUP(I4,SCORE3!D:D,SCORE3!A:A)</f>
        <v>0</v>
      </c>
      <c r="K4" s="96"/>
      <c r="L4" s="61">
        <f>IF(LEN(ΑΓΟΡΙΑ!K8)=8,LOOKUP(SCORE3!N$2,SCORE3!E:E,SCORE3!A:A),LOOKUP(ΑΓΟΡΙΑ!K8,SCORE3!E:E,SCORE3!A:A))</f>
        <v>0</v>
      </c>
      <c r="M4" s="93">
        <v>11.15</v>
      </c>
      <c r="N4" s="63">
        <f>LOOKUP(M4,SCORE3!C:C,SCORE3!A:A)</f>
        <v>75</v>
      </c>
      <c r="O4" s="64"/>
      <c r="P4" s="63">
        <f>LOOKUP(O4,SCORE3!K:K,SCORE3!L:L)</f>
        <v>0</v>
      </c>
      <c r="Q4" s="93">
        <v>3.95</v>
      </c>
      <c r="R4" s="61">
        <f>LOOKUP(Q4,SCORE3!H:H,SCORE3!G:G)</f>
        <v>65</v>
      </c>
      <c r="S4" s="93">
        <v>6.5</v>
      </c>
      <c r="T4" s="63">
        <f>LOOKUP(S4,SCORE3!I:I,SCORE3!G:G)</f>
        <v>20</v>
      </c>
      <c r="U4" s="93">
        <v>32.799999999999997</v>
      </c>
      <c r="V4" s="61">
        <f>LOOKUP(U4,SCORE3!J:J,SCORE3!G:G)</f>
        <v>60</v>
      </c>
      <c r="W4" s="104">
        <f>H4+J4+L4+N4+P4+R4+T4+V4</f>
        <v>285</v>
      </c>
    </row>
    <row r="5" spans="2:23" ht="20.100000000000001" customHeight="1" thickBot="1" x14ac:dyDescent="0.3">
      <c r="B5" s="52">
        <v>10</v>
      </c>
      <c r="C5" s="111" t="s">
        <v>87</v>
      </c>
      <c r="D5" s="111">
        <v>2014</v>
      </c>
      <c r="E5" s="111">
        <v>424041</v>
      </c>
      <c r="F5" s="111" t="s">
        <v>120</v>
      </c>
      <c r="G5" s="93">
        <v>9.4</v>
      </c>
      <c r="H5" s="61">
        <f>LOOKUP(G5,SCORE3!B:B,SCORE3!A:A)</f>
        <v>60</v>
      </c>
      <c r="I5" s="62"/>
      <c r="J5" s="51">
        <f>LOOKUP(I5,SCORE3!D:D,SCORE3!A:A)</f>
        <v>0</v>
      </c>
      <c r="K5" s="96"/>
      <c r="L5" s="61">
        <f>IF(LEN(ΑΓΟΡΙΑ!K9)=8,LOOKUP(SCORE3!N$2,SCORE3!E:E,SCORE3!A:A),LOOKUP(ΑΓΟΡΙΑ!K9,SCORE3!E:E,SCORE3!A:A))</f>
        <v>0</v>
      </c>
      <c r="M5" s="93">
        <v>11.5</v>
      </c>
      <c r="N5" s="63">
        <f>LOOKUP(M5,SCORE3!C:C,SCORE3!A:A)</f>
        <v>70</v>
      </c>
      <c r="O5" s="93">
        <v>1.05</v>
      </c>
      <c r="P5" s="63">
        <f>LOOKUP(O5,SCORE3!K:K,SCORE3!L:L)</f>
        <v>20</v>
      </c>
      <c r="Q5" s="93">
        <v>3.64</v>
      </c>
      <c r="R5" s="61">
        <f>LOOKUP(Q5,SCORE3!H:H,SCORE3!G:G)</f>
        <v>55</v>
      </c>
      <c r="S5" s="93">
        <v>5.65</v>
      </c>
      <c r="T5" s="63">
        <f>LOOKUP(S5,SCORE3!I:I,SCORE3!G:G)</f>
        <v>15</v>
      </c>
      <c r="U5" s="93">
        <v>25.8</v>
      </c>
      <c r="V5" s="61">
        <f>LOOKUP(U5,SCORE3!J:J,SCORE3!G:G)</f>
        <v>45</v>
      </c>
      <c r="W5" s="104">
        <f>H5+J5+L5+N5+P5+R5+T5+V5</f>
        <v>265</v>
      </c>
    </row>
    <row r="6" spans="2:23" ht="20.100000000000001" customHeight="1" thickBot="1" x14ac:dyDescent="0.3">
      <c r="B6" s="59">
        <v>7</v>
      </c>
      <c r="C6" s="111" t="s">
        <v>89</v>
      </c>
      <c r="D6" s="111">
        <v>2014</v>
      </c>
      <c r="E6" s="111">
        <v>424840</v>
      </c>
      <c r="F6" s="111" t="s">
        <v>120</v>
      </c>
      <c r="G6" s="93">
        <v>9.68</v>
      </c>
      <c r="H6" s="61">
        <f>LOOKUP(G6,SCORE3!B:B,SCORE3!A:A)</f>
        <v>55</v>
      </c>
      <c r="I6" s="62"/>
      <c r="J6" s="51">
        <f>LOOKUP(I6,SCORE3!D:D,SCORE3!A:A)</f>
        <v>0</v>
      </c>
      <c r="K6" s="96"/>
      <c r="L6" s="61">
        <f>IF(LEN(ΑΓΟΡΙΑ!K9)=8,LOOKUP(SCORE3!N$2,SCORE3!E:E,SCORE3!A:A),LOOKUP(ΑΓΟΡΙΑ!K9,SCORE3!E:E,SCORE3!A:A))</f>
        <v>0</v>
      </c>
      <c r="M6" s="93">
        <v>11.5</v>
      </c>
      <c r="N6" s="63">
        <f>LOOKUP(M6,SCORE3!C:C,SCORE3!A:A)</f>
        <v>70</v>
      </c>
      <c r="O6" s="64"/>
      <c r="P6" s="63">
        <f>LOOKUP(O6,SCORE3!K:K,SCORE3!L:L)</f>
        <v>0</v>
      </c>
      <c r="Q6" s="93">
        <v>3.56</v>
      </c>
      <c r="R6" s="61">
        <f>LOOKUP(Q6,SCORE3!H:H,SCORE3!G:G)</f>
        <v>55</v>
      </c>
      <c r="S6" s="93">
        <v>5.72</v>
      </c>
      <c r="T6" s="63">
        <f>LOOKUP(S6,SCORE3!I:I,SCORE3!G:G)</f>
        <v>15</v>
      </c>
      <c r="U6" s="93">
        <v>32</v>
      </c>
      <c r="V6" s="61">
        <f>LOOKUP(U6,SCORE3!J:J,SCORE3!G:G)</f>
        <v>55</v>
      </c>
      <c r="W6" s="104">
        <f>H6+J6+L6+N6+P6+R6+T6+V6</f>
        <v>250</v>
      </c>
    </row>
    <row r="7" spans="2:23" ht="20.100000000000001" customHeight="1" thickBot="1" x14ac:dyDescent="0.3">
      <c r="B7" s="52">
        <v>11</v>
      </c>
      <c r="C7" s="111" t="s">
        <v>82</v>
      </c>
      <c r="D7" s="111">
        <v>2014</v>
      </c>
      <c r="E7" s="111">
        <v>425325</v>
      </c>
      <c r="F7" s="111" t="s">
        <v>90</v>
      </c>
      <c r="G7" s="93">
        <v>8.3000000000000007</v>
      </c>
      <c r="H7" s="61">
        <f>LOOKUP(G7,SCORE3!B:B,SCORE3!A:A)</f>
        <v>90</v>
      </c>
      <c r="I7" s="62"/>
      <c r="J7" s="51">
        <f>LOOKUP(I7,SCORE3!D:D,SCORE3!A:A)</f>
        <v>0</v>
      </c>
      <c r="K7" s="96"/>
      <c r="L7" s="61">
        <f>IF(LEN(ΑΓΟΡΙΑ!K3)=8,LOOKUP(SCORE3!N$2,SCORE3!E:E,SCORE3!A:A),LOOKUP(ΑΓΟΡΙΑ!K3,SCORE3!E:E,SCORE3!A:A))</f>
        <v>0</v>
      </c>
      <c r="M7" s="93"/>
      <c r="N7" s="63">
        <f>LOOKUP(M7,SCORE3!C:C,SCORE3!A:A)</f>
        <v>0</v>
      </c>
      <c r="O7" s="64"/>
      <c r="P7" s="63">
        <f>LOOKUP(O7,SCORE3!K:K,SCORE3!L:L)</f>
        <v>0</v>
      </c>
      <c r="Q7" s="93"/>
      <c r="R7" s="61">
        <f>LOOKUP(Q7,SCORE3!H:H,SCORE3!G:G)</f>
        <v>0</v>
      </c>
      <c r="S7" s="93">
        <v>6.18</v>
      </c>
      <c r="T7" s="63">
        <f>LOOKUP(S7,SCORE3!I:I,SCORE3!G:G)</f>
        <v>20</v>
      </c>
      <c r="U7" s="93">
        <v>36.4</v>
      </c>
      <c r="V7" s="61">
        <f>LOOKUP(U7,SCORE3!J:J,SCORE3!G:G)</f>
        <v>65</v>
      </c>
      <c r="W7" s="104">
        <f>H7+J7+L7+N7+P7+R7+T7+V7</f>
        <v>175</v>
      </c>
    </row>
    <row r="8" spans="2:23" ht="20.100000000000001" customHeight="1" thickBot="1" x14ac:dyDescent="0.3">
      <c r="B8" s="59">
        <v>4</v>
      </c>
      <c r="C8" s="111" t="s">
        <v>83</v>
      </c>
      <c r="D8" s="111">
        <v>2014</v>
      </c>
      <c r="E8" s="111">
        <v>423513</v>
      </c>
      <c r="F8" s="111" t="s">
        <v>90</v>
      </c>
      <c r="G8" s="93">
        <v>8.4700000000000006</v>
      </c>
      <c r="H8" s="61">
        <f>LOOKUP(G8,SCORE3!B:B,SCORE3!A:A)</f>
        <v>85</v>
      </c>
      <c r="I8" s="62"/>
      <c r="J8" s="51"/>
      <c r="K8" s="96"/>
      <c r="L8" s="61">
        <f>IF(LEN(ΑΓΟΡΙΑ!K4)=8,LOOKUP(SCORE3!N$2,SCORE3!E:E,SCORE3!A:A),LOOKUP(ΑΓΟΡΙΑ!K4,SCORE3!E:E,SCORE3!A:A))</f>
        <v>0</v>
      </c>
      <c r="M8" s="93"/>
      <c r="N8" s="63">
        <f>LOOKUP(M8,SCORE3!C:C,SCORE3!A:A)</f>
        <v>0</v>
      </c>
      <c r="O8" s="64"/>
      <c r="P8" s="63">
        <f>LOOKUP(O8,SCORE3!K:K,SCORE3!L:L)</f>
        <v>0</v>
      </c>
      <c r="Q8" s="93"/>
      <c r="R8" s="61">
        <f>LOOKUP(Q8,SCORE3!H:H,SCORE3!G:G)</f>
        <v>0</v>
      </c>
      <c r="S8" s="93">
        <v>6.52</v>
      </c>
      <c r="T8" s="63">
        <f>LOOKUP(S8,SCORE3!I:I,SCORE3!G:G)</f>
        <v>25</v>
      </c>
      <c r="U8" s="93">
        <v>25</v>
      </c>
      <c r="V8" s="61">
        <f>LOOKUP(U8,SCORE3!J:J,SCORE3!G:G)</f>
        <v>40</v>
      </c>
      <c r="W8" s="104">
        <f>H8+J8+L8+N8+P8+R8+T8+V8</f>
        <v>150</v>
      </c>
    </row>
    <row r="9" spans="2:23" ht="20.100000000000001" customHeight="1" thickBot="1" x14ac:dyDescent="0.3">
      <c r="B9" s="52">
        <v>3</v>
      </c>
      <c r="C9" s="111" t="s">
        <v>119</v>
      </c>
      <c r="D9" s="111">
        <v>2013</v>
      </c>
      <c r="E9" s="111">
        <v>418255</v>
      </c>
      <c r="F9" s="111" t="s">
        <v>120</v>
      </c>
      <c r="G9" s="93">
        <v>9.48</v>
      </c>
      <c r="H9" s="61">
        <f>LOOKUP(G9,SCORE3!B:B,SCORE3!A:A)</f>
        <v>60</v>
      </c>
      <c r="I9" s="62"/>
      <c r="J9" s="51">
        <f>LOOKUP(I9,SCORE3!D:D,SCORE3!A:A)</f>
        <v>0</v>
      </c>
      <c r="K9" s="96"/>
      <c r="L9" s="61">
        <f>IF(LEN(ΑΓΟΡΙΑ!K5)=8,LOOKUP(SCORE3!N$2,SCORE3!E:E,SCORE3!A:A),LOOKUP(ΑΓΟΡΙΑ!K5,SCORE3!E:E,SCORE3!A:A))</f>
        <v>0</v>
      </c>
      <c r="M9" s="93"/>
      <c r="N9" s="63">
        <f>LOOKUP(M9,SCORE3!C:C,SCORE3!A:A)</f>
        <v>0</v>
      </c>
      <c r="O9" s="64"/>
      <c r="P9" s="63">
        <f>LOOKUP(O9,SCORE3!K:K,SCORE3!L:L)</f>
        <v>0</v>
      </c>
      <c r="Q9" s="93"/>
      <c r="R9" s="61">
        <f>LOOKUP(Q9,SCORE3!H:H,SCORE3!G:G)</f>
        <v>0</v>
      </c>
      <c r="S9" s="93">
        <v>4.8499999999999996</v>
      </c>
      <c r="T9" s="63">
        <f>LOOKUP(S9,SCORE3!I:I,SCORE3!G:G)</f>
        <v>10</v>
      </c>
      <c r="U9" s="93">
        <v>21.2</v>
      </c>
      <c r="V9" s="61">
        <f>LOOKUP(U9,SCORE3!J:J,SCORE3!G:G)</f>
        <v>35</v>
      </c>
      <c r="W9" s="104">
        <f>H9+J9+L9+N9+P9+R9+T9+V9</f>
        <v>105</v>
      </c>
    </row>
    <row r="10" spans="2:23" ht="20.100000000000001" customHeight="1" thickBot="1" x14ac:dyDescent="0.3">
      <c r="B10" s="59">
        <v>6</v>
      </c>
      <c r="C10" s="111" t="s">
        <v>121</v>
      </c>
      <c r="D10" s="111">
        <v>2014</v>
      </c>
      <c r="E10" s="111">
        <v>424842</v>
      </c>
      <c r="F10" s="111" t="s">
        <v>120</v>
      </c>
      <c r="G10" s="93">
        <v>10.15</v>
      </c>
      <c r="H10" s="61">
        <f>LOOKUP(G10,SCORE3!B:B,SCORE3!A:A)</f>
        <v>45</v>
      </c>
      <c r="I10" s="62"/>
      <c r="J10" s="51">
        <f>LOOKUP(I10,SCORE3!D:D,SCORE3!A:A)</f>
        <v>0</v>
      </c>
      <c r="K10" s="96"/>
      <c r="L10" s="61">
        <f>IF(LEN(ΑΓΟΡΙΑ!K11)=8,LOOKUP(SCORE3!N$2,SCORE3!E:E,SCORE3!A:A),LOOKUP(ΑΓΟΡΙΑ!K11,SCORE3!E:E,SCORE3!A:A))</f>
        <v>0</v>
      </c>
      <c r="M10" s="93"/>
      <c r="N10" s="63">
        <f>LOOKUP(M10,SCORE3!C:C,SCORE3!A:A)</f>
        <v>0</v>
      </c>
      <c r="O10" s="64"/>
      <c r="P10" s="63">
        <f>LOOKUP(O10,SCORE3!K:K,SCORE3!L:L)</f>
        <v>0</v>
      </c>
      <c r="Q10" s="93"/>
      <c r="R10" s="61">
        <f>LOOKUP(Q10,SCORE3!H:H,SCORE3!G:G)</f>
        <v>0</v>
      </c>
      <c r="S10" s="93">
        <v>4</v>
      </c>
      <c r="T10" s="63">
        <f>LOOKUP(S10,SCORE3!I:I,SCORE3!G:G)</f>
        <v>10</v>
      </c>
      <c r="U10" s="93">
        <v>16.2</v>
      </c>
      <c r="V10" s="61">
        <f>LOOKUP(U10,SCORE3!J:J,SCORE3!G:G)</f>
        <v>25</v>
      </c>
      <c r="W10" s="104">
        <f>H10+J10+L10+N10+P10+R10+T10+V10</f>
        <v>80</v>
      </c>
    </row>
    <row r="11" spans="2:23" ht="20.100000000000001" customHeight="1" thickBot="1" x14ac:dyDescent="0.3">
      <c r="B11" s="52">
        <v>2</v>
      </c>
      <c r="C11" s="38"/>
      <c r="D11" s="35"/>
      <c r="E11" s="35"/>
      <c r="F11" s="82"/>
      <c r="G11" s="60"/>
      <c r="H11" s="61">
        <f>LOOKUP(G11,SCORE3!B:B,SCORE3!A:A)</f>
        <v>0</v>
      </c>
      <c r="I11" s="62"/>
      <c r="J11" s="51">
        <f>LOOKUP(I11,SCORE3!D:D,SCORE3!A:A)</f>
        <v>0</v>
      </c>
      <c r="K11" s="96"/>
      <c r="L11" s="61">
        <f>IF(LEN(ΑΓΟΡΙΑ!K12)=8,LOOKUP(SCORE3!N$2,SCORE3!E:E,SCORE3!A:A),LOOKUP(ΑΓΟΡΙΑ!K12,SCORE3!E:E,SCORE3!A:A))</f>
        <v>0</v>
      </c>
      <c r="M11" s="64"/>
      <c r="N11" s="63">
        <f>LOOKUP(M11,SCORE3!C:C,SCORE3!A:A)</f>
        <v>0</v>
      </c>
      <c r="O11" s="64"/>
      <c r="P11" s="63">
        <f>LOOKUP(O11,SCORE3!K:K,SCORE3!L:L)</f>
        <v>0</v>
      </c>
      <c r="Q11" s="64"/>
      <c r="R11" s="61">
        <f>LOOKUP(Q11,SCORE3!H:H,SCORE3!G:G)</f>
        <v>0</v>
      </c>
      <c r="S11" s="64"/>
      <c r="T11" s="63">
        <f>LOOKUP(S11,SCORE3!I:I,SCORE3!G:G)</f>
        <v>0</v>
      </c>
      <c r="U11" s="60"/>
      <c r="V11" s="61">
        <f>LOOKUP(U11,SCORE3!J:J,SCORE3!G:G)</f>
        <v>0</v>
      </c>
      <c r="W11" s="104">
        <f>H11+J11+L11+N11+P11+R11+T11+V11</f>
        <v>0</v>
      </c>
    </row>
    <row r="12" spans="2:23" ht="20.100000000000001" customHeight="1" thickBot="1" x14ac:dyDescent="0.3">
      <c r="B12" s="59">
        <v>18</v>
      </c>
      <c r="C12" s="38"/>
      <c r="D12" s="35"/>
      <c r="E12" s="35"/>
      <c r="F12" s="82"/>
      <c r="G12" s="60"/>
      <c r="H12" s="61">
        <f>LOOKUP(G12,SCORE3!B:B,SCORE3!A:A)</f>
        <v>0</v>
      </c>
      <c r="I12" s="62"/>
      <c r="J12" s="51">
        <f>LOOKUP(I12,SCORE3!D:D,SCORE3!A:A)</f>
        <v>0</v>
      </c>
      <c r="K12" s="96"/>
      <c r="L12" s="61">
        <f>IF(LEN(ΑΓΟΡΙΑ!K13)=8,LOOKUP(SCORE3!N$2,SCORE3!E:E,SCORE3!A:A),LOOKUP(ΑΓΟΡΙΑ!K13,SCORE3!E:E,SCORE3!A:A))</f>
        <v>0</v>
      </c>
      <c r="M12" s="64"/>
      <c r="N12" s="63">
        <f>LOOKUP(M12,SCORE3!C:C,SCORE3!A:A)</f>
        <v>0</v>
      </c>
      <c r="O12" s="64"/>
      <c r="P12" s="63">
        <f>LOOKUP(O12,SCORE3!K:K,SCORE3!L:L)</f>
        <v>0</v>
      </c>
      <c r="Q12" s="64"/>
      <c r="R12" s="61">
        <f>LOOKUP(Q12,SCORE3!H:H,SCORE3!G:G)</f>
        <v>0</v>
      </c>
      <c r="S12" s="64"/>
      <c r="T12" s="63">
        <f>LOOKUP(S12,SCORE3!I:I,SCORE3!G:G)</f>
        <v>0</v>
      </c>
      <c r="U12" s="60"/>
      <c r="V12" s="61">
        <f>LOOKUP(U12,SCORE3!J:J,SCORE3!G:G)</f>
        <v>0</v>
      </c>
      <c r="W12" s="104">
        <f>H12+J12+L12+N12+P12+R12+T12+V12</f>
        <v>0</v>
      </c>
    </row>
    <row r="13" spans="2:23" ht="20.100000000000001" customHeight="1" thickBot="1" x14ac:dyDescent="0.3">
      <c r="B13" s="52">
        <v>19</v>
      </c>
      <c r="C13" s="74"/>
      <c r="D13" s="53"/>
      <c r="E13" s="53"/>
      <c r="F13" s="81"/>
      <c r="G13" s="60"/>
      <c r="H13" s="61">
        <f>LOOKUP(G13,SCORE3!B:B,SCORE3!A:A)</f>
        <v>0</v>
      </c>
      <c r="I13" s="62"/>
      <c r="J13" s="51">
        <f>LOOKUP(I13,SCORE3!D:D,SCORE3!A:A)</f>
        <v>0</v>
      </c>
      <c r="K13" s="96"/>
      <c r="L13" s="61">
        <f>IF(LEN(ΑΓΟΡΙΑ!K14)=8,LOOKUP(SCORE3!N$2,SCORE3!E:E,SCORE3!A:A),LOOKUP(ΑΓΟΡΙΑ!K14,SCORE3!E:E,SCORE3!A:A))</f>
        <v>0</v>
      </c>
      <c r="M13" s="64"/>
      <c r="N13" s="63">
        <f>LOOKUP(M13,SCORE3!C:C,SCORE3!A:A)</f>
        <v>0</v>
      </c>
      <c r="O13" s="64"/>
      <c r="P13" s="63">
        <f>LOOKUP(O13,SCORE3!K:K,SCORE3!L:L)</f>
        <v>0</v>
      </c>
      <c r="Q13" s="64"/>
      <c r="R13" s="61">
        <f>LOOKUP(Q13,SCORE3!H:H,SCORE3!G:G)</f>
        <v>0</v>
      </c>
      <c r="S13" s="64"/>
      <c r="T13" s="63">
        <f>LOOKUP(S13,SCORE3!I:I,SCORE3!G:G)</f>
        <v>0</v>
      </c>
      <c r="U13" s="60"/>
      <c r="V13" s="61">
        <f>LOOKUP(U13,SCORE3!J:J,SCORE3!G:G)</f>
        <v>0</v>
      </c>
      <c r="W13" s="104">
        <f>H13+J13+L13+N13+P13+R13+T13+V13</f>
        <v>0</v>
      </c>
    </row>
    <row r="14" spans="2:23" ht="20.100000000000001" customHeight="1" thickBot="1" x14ac:dyDescent="0.3">
      <c r="B14" s="59">
        <v>20</v>
      </c>
      <c r="C14" s="134"/>
      <c r="D14" s="53"/>
      <c r="E14" s="53"/>
      <c r="F14" s="81"/>
      <c r="G14" s="60"/>
      <c r="H14" s="61">
        <f>LOOKUP(G14,SCORE3!B:B,SCORE3!A:A)</f>
        <v>0</v>
      </c>
      <c r="I14" s="62"/>
      <c r="J14" s="51">
        <f>LOOKUP(I14,SCORE3!D:D,SCORE3!A:A)</f>
        <v>0</v>
      </c>
      <c r="K14" s="96"/>
      <c r="L14" s="61">
        <f>IF(LEN(ΑΓΟΡΙΑ!K15)=8,LOOKUP(SCORE3!N$2,SCORE3!E:E,SCORE3!A:A),LOOKUP(ΑΓΟΡΙΑ!K15,SCORE3!E:E,SCORE3!A:A))</f>
        <v>0</v>
      </c>
      <c r="M14" s="64"/>
      <c r="N14" s="63">
        <f>LOOKUP(M14,SCORE3!C:C,SCORE3!A:A)</f>
        <v>0</v>
      </c>
      <c r="O14" s="64"/>
      <c r="P14" s="63">
        <f>LOOKUP(O14,SCORE3!K:K,SCORE3!L:L)</f>
        <v>0</v>
      </c>
      <c r="Q14" s="64"/>
      <c r="R14" s="61">
        <f>LOOKUP(Q14,SCORE3!H:H,SCORE3!G:G)</f>
        <v>0</v>
      </c>
      <c r="S14" s="64"/>
      <c r="T14" s="63">
        <f>LOOKUP(S14,SCORE3!I:I,SCORE3!G:G)</f>
        <v>0</v>
      </c>
      <c r="U14" s="60"/>
      <c r="V14" s="61">
        <f>LOOKUP(U14,SCORE3!J:J,SCORE3!G:G)</f>
        <v>0</v>
      </c>
      <c r="W14" s="104">
        <f>H14+J14+L14+N14+P14+R14+T14+V14</f>
        <v>0</v>
      </c>
    </row>
    <row r="15" spans="2:23" ht="20.100000000000001" customHeight="1" thickBot="1" x14ac:dyDescent="0.3">
      <c r="B15" s="52">
        <v>21</v>
      </c>
      <c r="C15" s="135"/>
      <c r="D15" s="138"/>
      <c r="E15" s="140"/>
      <c r="F15" s="81"/>
      <c r="G15" s="60"/>
      <c r="H15" s="61">
        <f>LOOKUP(G15,SCORE3!B:B,SCORE3!A:A)</f>
        <v>0</v>
      </c>
      <c r="I15" s="62"/>
      <c r="J15" s="51">
        <f>LOOKUP(I15,SCORE3!D:D,SCORE3!A:A)</f>
        <v>0</v>
      </c>
      <c r="K15" s="96"/>
      <c r="L15" s="61">
        <f>IF(LEN(ΑΓΟΡΙΑ!K16)=8,LOOKUP(SCORE3!N$2,SCORE3!E:E,SCORE3!A:A),LOOKUP(ΑΓΟΡΙΑ!K16,SCORE3!E:E,SCORE3!A:A))</f>
        <v>0</v>
      </c>
      <c r="M15" s="64"/>
      <c r="N15" s="63">
        <f>LOOKUP(M15,SCORE3!C:C,SCORE3!A:A)</f>
        <v>0</v>
      </c>
      <c r="O15" s="64"/>
      <c r="P15" s="63">
        <f>LOOKUP(O15,SCORE3!K:K,SCORE3!L:L)</f>
        <v>0</v>
      </c>
      <c r="Q15" s="64"/>
      <c r="R15" s="61">
        <f>LOOKUP(Q15,SCORE3!H:H,SCORE3!G:G)</f>
        <v>0</v>
      </c>
      <c r="S15" s="64"/>
      <c r="T15" s="63">
        <f>LOOKUP(S15,SCORE3!I:I,SCORE3!G:G)</f>
        <v>0</v>
      </c>
      <c r="U15" s="60"/>
      <c r="V15" s="61">
        <f>LOOKUP(U15,SCORE3!J:J,SCORE3!G:G)</f>
        <v>0</v>
      </c>
      <c r="W15" s="104">
        <f>H15+J15+L15+N15+P15+R15+T15+V15</f>
        <v>0</v>
      </c>
    </row>
    <row r="16" spans="2:23" ht="20.100000000000001" customHeight="1" thickBot="1" x14ac:dyDescent="0.3">
      <c r="B16" s="59">
        <v>22</v>
      </c>
      <c r="C16" s="76"/>
      <c r="D16" s="35"/>
      <c r="E16" s="41"/>
      <c r="F16" s="81"/>
      <c r="G16" s="60"/>
      <c r="H16" s="61">
        <f>LOOKUP(G16,SCORE3!B:B,SCORE3!A:A)</f>
        <v>0</v>
      </c>
      <c r="I16" s="62"/>
      <c r="J16" s="51">
        <f>LOOKUP(I16,SCORE3!D:D,SCORE3!A:A)</f>
        <v>0</v>
      </c>
      <c r="K16" s="96"/>
      <c r="L16" s="61">
        <f>IF(LEN(ΑΓΟΡΙΑ!K17)=8,LOOKUP(SCORE3!N$2,SCORE3!E:E,SCORE3!A:A),LOOKUP(ΑΓΟΡΙΑ!K17,SCORE3!E:E,SCORE3!A:A))</f>
        <v>0</v>
      </c>
      <c r="M16" s="64"/>
      <c r="N16" s="63">
        <f>LOOKUP(M16,SCORE3!C:C,SCORE3!A:A)</f>
        <v>0</v>
      </c>
      <c r="O16" s="64"/>
      <c r="P16" s="63">
        <f>LOOKUP(O16,SCORE3!K:K,SCORE3!L:L)</f>
        <v>0</v>
      </c>
      <c r="Q16" s="64"/>
      <c r="R16" s="61">
        <f>LOOKUP(Q16,SCORE3!H:H,SCORE3!G:G)</f>
        <v>0</v>
      </c>
      <c r="S16" s="64"/>
      <c r="T16" s="63">
        <f>LOOKUP(S16,SCORE3!I:I,SCORE3!G:G)</f>
        <v>0</v>
      </c>
      <c r="U16" s="60"/>
      <c r="V16" s="61">
        <f>LOOKUP(U16,SCORE3!J:J,SCORE3!G:G)</f>
        <v>0</v>
      </c>
      <c r="W16" s="104">
        <f>H16+J16+L16+N16+P16+R16+T16+V16</f>
        <v>0</v>
      </c>
    </row>
    <row r="17" spans="2:23" ht="20.100000000000001" customHeight="1" thickBot="1" x14ac:dyDescent="0.3">
      <c r="B17" s="59">
        <v>23</v>
      </c>
      <c r="C17" s="76"/>
      <c r="D17" s="35"/>
      <c r="E17" s="41"/>
      <c r="F17" s="81"/>
      <c r="G17" s="60"/>
      <c r="H17" s="61">
        <f>LOOKUP(G17,SCORE3!B:B,SCORE3!A:A)</f>
        <v>0</v>
      </c>
      <c r="I17" s="62"/>
      <c r="J17" s="51">
        <f>LOOKUP(I17,SCORE3!D:D,SCORE3!A:A)</f>
        <v>0</v>
      </c>
      <c r="K17" s="96"/>
      <c r="L17" s="61">
        <f>IF(LEN(ΑΓΟΡΙΑ!K18)=8,LOOKUP(SCORE3!N$2,SCORE3!E:E,SCORE3!A:A),LOOKUP(ΑΓΟΡΙΑ!K18,SCORE3!E:E,SCORE3!A:A))</f>
        <v>0</v>
      </c>
      <c r="M17" s="64"/>
      <c r="N17" s="63">
        <f>LOOKUP(M17,SCORE3!C:C,SCORE3!A:A)</f>
        <v>0</v>
      </c>
      <c r="O17" s="64"/>
      <c r="P17" s="63">
        <f>LOOKUP(O17,SCORE3!K:K,SCORE3!L:L)</f>
        <v>0</v>
      </c>
      <c r="Q17" s="64"/>
      <c r="R17" s="61">
        <f>LOOKUP(Q17,SCORE3!H:H,SCORE3!G:G)</f>
        <v>0</v>
      </c>
      <c r="S17" s="64"/>
      <c r="T17" s="63">
        <f>LOOKUP(S17,SCORE3!I:I,SCORE3!G:G)</f>
        <v>0</v>
      </c>
      <c r="U17" s="60"/>
      <c r="V17" s="61">
        <f>LOOKUP(U17,SCORE3!J:J,SCORE3!G:G)</f>
        <v>0</v>
      </c>
      <c r="W17" s="104">
        <f>H17+J17+L17+N17+P17+R17+T17+V17</f>
        <v>0</v>
      </c>
    </row>
    <row r="18" spans="2:23" ht="20.100000000000001" customHeight="1" thickBot="1" x14ac:dyDescent="0.3">
      <c r="B18" s="52">
        <v>24</v>
      </c>
      <c r="C18" s="75"/>
      <c r="D18" s="35"/>
      <c r="E18" s="41"/>
      <c r="F18" s="81"/>
      <c r="G18" s="60"/>
      <c r="H18" s="61">
        <f>LOOKUP(G18,SCORE3!B:B,SCORE3!A:A)</f>
        <v>0</v>
      </c>
      <c r="I18" s="62"/>
      <c r="J18" s="51">
        <f>LOOKUP(I18,SCORE3!D:D,SCORE3!A:A)</f>
        <v>0</v>
      </c>
      <c r="K18" s="96"/>
      <c r="L18" s="61">
        <f>IF(LEN(ΑΓΟΡΙΑ!K19)=8,LOOKUP(SCORE3!N$2,SCORE3!E:E,SCORE3!A:A),LOOKUP(ΑΓΟΡΙΑ!K19,SCORE3!E:E,SCORE3!A:A))</f>
        <v>0</v>
      </c>
      <c r="M18" s="64"/>
      <c r="N18" s="63">
        <f>LOOKUP(M18,SCORE3!C:C,SCORE3!A:A)</f>
        <v>0</v>
      </c>
      <c r="O18" s="64"/>
      <c r="P18" s="63">
        <f>LOOKUP(O18,SCORE3!K:K,SCORE3!L:L)</f>
        <v>0</v>
      </c>
      <c r="Q18" s="64"/>
      <c r="R18" s="61">
        <f>LOOKUP(Q18,SCORE3!H:H,SCORE3!G:G)</f>
        <v>0</v>
      </c>
      <c r="S18" s="64"/>
      <c r="T18" s="63">
        <f>LOOKUP(S18,SCORE3!I:I,SCORE3!G:G)</f>
        <v>0</v>
      </c>
      <c r="U18" s="60"/>
      <c r="V18" s="61">
        <f>LOOKUP(U18,SCORE3!J:J,SCORE3!G:G)</f>
        <v>0</v>
      </c>
      <c r="W18" s="104">
        <f>H18+J18+L18+N18+P18+R18+T18+V18</f>
        <v>0</v>
      </c>
    </row>
    <row r="19" spans="2:23" ht="20.100000000000001" customHeight="1" thickBot="1" x14ac:dyDescent="0.3">
      <c r="B19" s="59">
        <v>25</v>
      </c>
      <c r="C19" s="38"/>
      <c r="D19" s="35"/>
      <c r="E19" s="35"/>
      <c r="F19" s="80"/>
      <c r="G19" s="60"/>
      <c r="H19" s="61">
        <f>LOOKUP(G19,SCORE3!B:B,SCORE3!A:A)</f>
        <v>0</v>
      </c>
      <c r="I19" s="62"/>
      <c r="J19" s="51">
        <f>LOOKUP(I19,SCORE3!D:D,SCORE3!A:A)</f>
        <v>0</v>
      </c>
      <c r="K19" s="96"/>
      <c r="L19" s="61">
        <f>IF(LEN(ΑΓΟΡΙΑ!K20)=8,LOOKUP(SCORE3!N$2,SCORE3!E:E,SCORE3!A:A),LOOKUP(ΑΓΟΡΙΑ!K20,SCORE3!E:E,SCORE3!A:A))</f>
        <v>0</v>
      </c>
      <c r="M19" s="64"/>
      <c r="N19" s="63">
        <f>LOOKUP(M19,SCORE3!C:C,SCORE3!A:A)</f>
        <v>0</v>
      </c>
      <c r="O19" s="64"/>
      <c r="P19" s="63">
        <f>LOOKUP(O19,SCORE3!K:K,SCORE3!L:L)</f>
        <v>0</v>
      </c>
      <c r="Q19" s="64"/>
      <c r="R19" s="61">
        <f>LOOKUP(Q19,SCORE3!H:H,SCORE3!G:G)</f>
        <v>0</v>
      </c>
      <c r="S19" s="64"/>
      <c r="T19" s="63">
        <f>LOOKUP(S19,SCORE3!I:I,SCORE3!G:G)</f>
        <v>0</v>
      </c>
      <c r="U19" s="60"/>
      <c r="V19" s="61">
        <f>LOOKUP(U19,SCORE3!J:J,SCORE3!G:G)</f>
        <v>0</v>
      </c>
      <c r="W19" s="104">
        <f>H19+J19+L19+N19+P19+R19+T19+V19</f>
        <v>0</v>
      </c>
    </row>
    <row r="20" spans="2:23" ht="20.100000000000001" customHeight="1" thickBot="1" x14ac:dyDescent="0.3">
      <c r="B20" s="52">
        <v>26</v>
      </c>
      <c r="C20" s="38"/>
      <c r="D20" s="35"/>
      <c r="E20" s="35"/>
      <c r="F20" s="80"/>
      <c r="G20" s="60"/>
      <c r="H20" s="61">
        <f>LOOKUP(G20,SCORE3!B:B,SCORE3!A:A)</f>
        <v>0</v>
      </c>
      <c r="I20" s="62"/>
      <c r="J20" s="51">
        <f>LOOKUP(I20,SCORE3!D:D,SCORE3!A:A)</f>
        <v>0</v>
      </c>
      <c r="K20" s="96"/>
      <c r="L20" s="61">
        <f>IF(LEN(ΑΓΟΡΙΑ!K21)=8,LOOKUP(SCORE3!N$2,SCORE3!E:E,SCORE3!A:A),LOOKUP(ΑΓΟΡΙΑ!K21,SCORE3!E:E,SCORE3!A:A))</f>
        <v>0</v>
      </c>
      <c r="M20" s="64"/>
      <c r="N20" s="63">
        <f>LOOKUP(M20,SCORE3!C:C,SCORE3!A:A)</f>
        <v>0</v>
      </c>
      <c r="O20" s="64"/>
      <c r="P20" s="63">
        <f>LOOKUP(O20,SCORE3!K:K,SCORE3!L:L)</f>
        <v>0</v>
      </c>
      <c r="Q20" s="64"/>
      <c r="R20" s="61">
        <f>LOOKUP(Q20,SCORE3!H:H,SCORE3!G:G)</f>
        <v>0</v>
      </c>
      <c r="S20" s="64"/>
      <c r="T20" s="63">
        <f>LOOKUP(S20,SCORE3!I:I,SCORE3!G:G)</f>
        <v>0</v>
      </c>
      <c r="U20" s="60"/>
      <c r="V20" s="61">
        <f>LOOKUP(U20,SCORE3!J:J,SCORE3!G:G)</f>
        <v>0</v>
      </c>
      <c r="W20" s="104">
        <f>H20+J20+L20+N20+P20+R20+T20+V20</f>
        <v>0</v>
      </c>
    </row>
    <row r="21" spans="2:23" ht="20.100000000000001" customHeight="1" thickBot="1" x14ac:dyDescent="0.3">
      <c r="B21" s="59">
        <v>27</v>
      </c>
      <c r="C21" s="38"/>
      <c r="D21" s="35"/>
      <c r="E21" s="35"/>
      <c r="F21" s="80"/>
      <c r="G21" s="60"/>
      <c r="H21" s="61">
        <f>LOOKUP(G21,SCORE3!B:B,SCORE3!A:A)</f>
        <v>0</v>
      </c>
      <c r="I21" s="62"/>
      <c r="J21" s="51">
        <f>LOOKUP(I21,SCORE3!D:D,SCORE3!A:A)</f>
        <v>0</v>
      </c>
      <c r="K21" s="96"/>
      <c r="L21" s="61">
        <f>IF(LEN(ΑΓΟΡΙΑ!K22)=8,LOOKUP(SCORE3!N$2,SCORE3!E:E,SCORE3!A:A),LOOKUP(ΑΓΟΡΙΑ!K22,SCORE3!E:E,SCORE3!A:A))</f>
        <v>0</v>
      </c>
      <c r="M21" s="64"/>
      <c r="N21" s="63">
        <f>LOOKUP(M21,SCORE3!C:C,SCORE3!A:A)</f>
        <v>0</v>
      </c>
      <c r="O21" s="64"/>
      <c r="P21" s="63">
        <f>LOOKUP(O21,SCORE3!K:K,SCORE3!L:L)</f>
        <v>0</v>
      </c>
      <c r="Q21" s="64"/>
      <c r="R21" s="61">
        <f>LOOKUP(Q21,SCORE3!H:H,SCORE3!G:G)</f>
        <v>0</v>
      </c>
      <c r="S21" s="64"/>
      <c r="T21" s="63">
        <f>LOOKUP(S21,SCORE3!I:I,SCORE3!G:G)</f>
        <v>0</v>
      </c>
      <c r="U21" s="60"/>
      <c r="V21" s="61">
        <f>LOOKUP(U21,SCORE3!J:J,SCORE3!G:G)</f>
        <v>0</v>
      </c>
      <c r="W21" s="104">
        <f>H21+J21+L21+N21+P21+R21+T21+V21</f>
        <v>0</v>
      </c>
    </row>
    <row r="22" spans="2:23" ht="20.100000000000001" customHeight="1" thickBot="1" x14ac:dyDescent="0.3">
      <c r="B22" s="52">
        <v>28</v>
      </c>
      <c r="C22" s="38"/>
      <c r="D22" s="35"/>
      <c r="E22" s="35"/>
      <c r="F22" s="80"/>
      <c r="G22" s="60"/>
      <c r="H22" s="61">
        <f>LOOKUP(G22,SCORE3!B:B,SCORE3!A:A)</f>
        <v>0</v>
      </c>
      <c r="I22" s="62"/>
      <c r="J22" s="51">
        <f>LOOKUP(I22,SCORE3!D:D,SCORE3!A:A)</f>
        <v>0</v>
      </c>
      <c r="K22" s="96"/>
      <c r="L22" s="61">
        <f>IF(LEN(ΑΓΟΡΙΑ!K23)=8,LOOKUP(SCORE3!N$2,SCORE3!E:E,SCORE3!A:A),LOOKUP(ΑΓΟΡΙΑ!K23,SCORE3!E:E,SCORE3!A:A))</f>
        <v>0</v>
      </c>
      <c r="M22" s="64"/>
      <c r="N22" s="63">
        <f>LOOKUP(M22,SCORE3!C:C,SCORE3!A:A)</f>
        <v>0</v>
      </c>
      <c r="O22" s="64"/>
      <c r="P22" s="63">
        <f>LOOKUP(O22,SCORE3!K:K,SCORE3!L:L)</f>
        <v>0</v>
      </c>
      <c r="Q22" s="64"/>
      <c r="R22" s="61">
        <f>LOOKUP(Q22,SCORE3!H:H,SCORE3!G:G)</f>
        <v>0</v>
      </c>
      <c r="S22" s="64"/>
      <c r="T22" s="63">
        <f>LOOKUP(S22,SCORE3!I:I,SCORE3!G:G)</f>
        <v>0</v>
      </c>
      <c r="U22" s="60"/>
      <c r="V22" s="61">
        <f>LOOKUP(U22,SCORE3!J:J,SCORE3!G:G)</f>
        <v>0</v>
      </c>
      <c r="W22" s="104">
        <f>H22+J22+L22+N22+P22+R22+T22+V22</f>
        <v>0</v>
      </c>
    </row>
    <row r="23" spans="2:23" ht="20.100000000000001" customHeight="1" thickBot="1" x14ac:dyDescent="0.3">
      <c r="B23" s="59">
        <v>29</v>
      </c>
      <c r="C23" s="39"/>
      <c r="D23" s="36"/>
      <c r="E23" s="35"/>
      <c r="F23" s="80"/>
      <c r="G23" s="60"/>
      <c r="H23" s="61">
        <f>LOOKUP(G23,SCORE3!B:B,SCORE3!A:A)</f>
        <v>0</v>
      </c>
      <c r="I23" s="62"/>
      <c r="J23" s="51">
        <f>LOOKUP(I23,SCORE3!D:D,SCORE3!A:A)</f>
        <v>0</v>
      </c>
      <c r="K23" s="96"/>
      <c r="L23" s="61">
        <f>IF(LEN(ΑΓΟΡΙΑ!K24)=8,LOOKUP(SCORE3!N$2,SCORE3!E:E,SCORE3!A:A),LOOKUP(ΑΓΟΡΙΑ!K24,SCORE3!E:E,SCORE3!A:A))</f>
        <v>0</v>
      </c>
      <c r="M23" s="64"/>
      <c r="N23" s="63">
        <f>LOOKUP(M23,SCORE3!C:C,SCORE3!A:A)</f>
        <v>0</v>
      </c>
      <c r="O23" s="64"/>
      <c r="P23" s="63">
        <f>LOOKUP(O23,SCORE3!K:K,SCORE3!L:L)</f>
        <v>0</v>
      </c>
      <c r="Q23" s="64"/>
      <c r="R23" s="61">
        <f>LOOKUP(Q23,SCORE3!H:H,SCORE3!G:G)</f>
        <v>0</v>
      </c>
      <c r="S23" s="64"/>
      <c r="T23" s="63">
        <f>LOOKUP(S23,SCORE3!I:I,SCORE3!G:G)</f>
        <v>0</v>
      </c>
      <c r="U23" s="60"/>
      <c r="V23" s="61">
        <f>LOOKUP(U23,SCORE3!J:J,SCORE3!G:G)</f>
        <v>0</v>
      </c>
      <c r="W23" s="104">
        <f>H23+J23+L23+N23+P23+R23+T23+V23</f>
        <v>0</v>
      </c>
    </row>
    <row r="24" spans="2:23" ht="20.100000000000001" customHeight="1" thickBot="1" x14ac:dyDescent="0.3">
      <c r="B24" s="52">
        <v>30</v>
      </c>
      <c r="C24" s="38"/>
      <c r="D24" s="35"/>
      <c r="E24" s="35"/>
      <c r="F24" s="80"/>
      <c r="G24" s="60"/>
      <c r="H24" s="61">
        <f>LOOKUP(G24,SCORE3!B:B,SCORE3!A:A)</f>
        <v>0</v>
      </c>
      <c r="I24" s="62"/>
      <c r="J24" s="51">
        <f>LOOKUP(I24,SCORE3!D:D,SCORE3!A:A)</f>
        <v>0</v>
      </c>
      <c r="K24" s="96"/>
      <c r="L24" s="61">
        <f>IF(LEN(ΑΓΟΡΙΑ!K25)=8,LOOKUP(SCORE3!N$2,SCORE3!E:E,SCORE3!A:A),LOOKUP(ΑΓΟΡΙΑ!K25,SCORE3!E:E,SCORE3!A:A))</f>
        <v>0</v>
      </c>
      <c r="M24" s="64"/>
      <c r="N24" s="63">
        <f>LOOKUP(M24,SCORE3!C:C,SCORE3!A:A)</f>
        <v>0</v>
      </c>
      <c r="O24" s="64"/>
      <c r="P24" s="63">
        <f>LOOKUP(O24,SCORE3!K:K,SCORE3!L:L)</f>
        <v>0</v>
      </c>
      <c r="Q24" s="64"/>
      <c r="R24" s="61">
        <f>LOOKUP(Q24,SCORE3!H:H,SCORE3!G:G)</f>
        <v>0</v>
      </c>
      <c r="S24" s="64"/>
      <c r="T24" s="63">
        <f>LOOKUP(S24,SCORE3!I:I,SCORE3!G:G)</f>
        <v>0</v>
      </c>
      <c r="U24" s="60"/>
      <c r="V24" s="61">
        <f>LOOKUP(U24,SCORE3!J:J,SCORE3!G:G)</f>
        <v>0</v>
      </c>
      <c r="W24" s="104">
        <f>H24+J24+L24+N24+P24+R24+T24+V24</f>
        <v>0</v>
      </c>
    </row>
    <row r="25" spans="2:23" ht="20.100000000000001" customHeight="1" thickBot="1" x14ac:dyDescent="0.3">
      <c r="B25" s="59">
        <v>31</v>
      </c>
      <c r="C25" s="38"/>
      <c r="D25" s="35"/>
      <c r="E25" s="35"/>
      <c r="F25" s="80"/>
      <c r="G25" s="60"/>
      <c r="H25" s="61">
        <f>LOOKUP(G25,SCORE3!B:B,SCORE3!A:A)</f>
        <v>0</v>
      </c>
      <c r="I25" s="62"/>
      <c r="J25" s="51">
        <f>LOOKUP(I25,SCORE3!D:D,SCORE3!A:A)</f>
        <v>0</v>
      </c>
      <c r="K25" s="96"/>
      <c r="L25" s="61">
        <f>IF(LEN(ΑΓΟΡΙΑ!K26)=8,LOOKUP(SCORE3!N$2,SCORE3!E:E,SCORE3!A:A),LOOKUP(ΑΓΟΡΙΑ!K26,SCORE3!E:E,SCORE3!A:A))</f>
        <v>0</v>
      </c>
      <c r="M25" s="64"/>
      <c r="N25" s="63">
        <f>LOOKUP(M25,SCORE3!C:C,SCORE3!A:A)</f>
        <v>0</v>
      </c>
      <c r="O25" s="64"/>
      <c r="P25" s="63">
        <f>LOOKUP(O25,SCORE3!K:K,SCORE3!L:L)</f>
        <v>0</v>
      </c>
      <c r="Q25" s="64"/>
      <c r="R25" s="61">
        <f>LOOKUP(Q25,SCORE3!H:H,SCORE3!G:G)</f>
        <v>0</v>
      </c>
      <c r="S25" s="64"/>
      <c r="T25" s="63">
        <f>LOOKUP(S25,SCORE3!I:I,SCORE3!G:G)</f>
        <v>0</v>
      </c>
      <c r="U25" s="60"/>
      <c r="V25" s="61">
        <f>LOOKUP(U25,SCORE3!J:J,SCORE3!G:G)</f>
        <v>0</v>
      </c>
      <c r="W25" s="104">
        <f>H25+J25+L25+N25+P25+R25+T25+V25</f>
        <v>0</v>
      </c>
    </row>
    <row r="26" spans="2:23" ht="20.100000000000001" customHeight="1" thickBot="1" x14ac:dyDescent="0.3">
      <c r="B26" s="52">
        <v>32</v>
      </c>
      <c r="C26" s="38"/>
      <c r="D26" s="35"/>
      <c r="E26" s="35"/>
      <c r="F26" s="80"/>
      <c r="G26" s="60"/>
      <c r="H26" s="61">
        <f>LOOKUP(G26,SCORE3!B:B,SCORE3!A:A)</f>
        <v>0</v>
      </c>
      <c r="I26" s="62"/>
      <c r="J26" s="51">
        <f>LOOKUP(I26,SCORE3!D:D,SCORE3!A:A)</f>
        <v>0</v>
      </c>
      <c r="K26" s="96"/>
      <c r="L26" s="61">
        <f>IF(LEN(ΑΓΟΡΙΑ!K27)=8,LOOKUP(SCORE3!N$2,SCORE3!E:E,SCORE3!A:A),LOOKUP(ΑΓΟΡΙΑ!K27,SCORE3!E:E,SCORE3!A:A))</f>
        <v>0</v>
      </c>
      <c r="M26" s="64"/>
      <c r="N26" s="63">
        <f>LOOKUP(M26,SCORE3!C:C,SCORE3!A:A)</f>
        <v>0</v>
      </c>
      <c r="O26" s="64"/>
      <c r="P26" s="63">
        <f>LOOKUP(O26,SCORE3!K:K,SCORE3!L:L)</f>
        <v>0</v>
      </c>
      <c r="Q26" s="64"/>
      <c r="R26" s="61">
        <f>LOOKUP(Q26,SCORE3!H:H,SCORE3!G:G)</f>
        <v>0</v>
      </c>
      <c r="S26" s="64"/>
      <c r="T26" s="63">
        <f>LOOKUP(S26,SCORE3!I:I,SCORE3!G:G)</f>
        <v>0</v>
      </c>
      <c r="U26" s="60"/>
      <c r="V26" s="61">
        <f>LOOKUP(U26,SCORE3!J:J,SCORE3!G:G)</f>
        <v>0</v>
      </c>
      <c r="W26" s="104">
        <f>H26+J26+L26+N26+P26+R26+T26+V26</f>
        <v>0</v>
      </c>
    </row>
    <row r="27" spans="2:23" ht="20.100000000000001" customHeight="1" thickBot="1" x14ac:dyDescent="0.3">
      <c r="B27" s="59">
        <v>33</v>
      </c>
      <c r="C27" s="77"/>
      <c r="D27" s="54"/>
      <c r="E27" s="55"/>
      <c r="F27" s="56"/>
      <c r="G27" s="60"/>
      <c r="H27" s="61">
        <f>LOOKUP(G27,SCORE3!B:B,SCORE3!A:A)</f>
        <v>0</v>
      </c>
      <c r="I27" s="62"/>
      <c r="J27" s="51">
        <f>LOOKUP(I27,SCORE3!D:D,SCORE3!A:A)</f>
        <v>0</v>
      </c>
      <c r="K27" s="96"/>
      <c r="L27" s="61">
        <f>IF(LEN(ΑΓΟΡΙΑ!K28)=8,LOOKUP(SCORE3!N$2,SCORE3!E:E,SCORE3!A:A),LOOKUP(ΑΓΟΡΙΑ!K28,SCORE3!E:E,SCORE3!A:A))</f>
        <v>0</v>
      </c>
      <c r="M27" s="64"/>
      <c r="N27" s="63">
        <f>LOOKUP(M27,SCORE3!C:C,SCORE3!A:A)</f>
        <v>0</v>
      </c>
      <c r="O27" s="64"/>
      <c r="P27" s="63">
        <f>LOOKUP(O27,SCORE3!K:K,SCORE3!L:L)</f>
        <v>0</v>
      </c>
      <c r="Q27" s="64"/>
      <c r="R27" s="61">
        <f>LOOKUP(Q27,SCORE3!H:H,SCORE3!G:G)</f>
        <v>0</v>
      </c>
      <c r="S27" s="64"/>
      <c r="T27" s="63">
        <f>LOOKUP(S27,SCORE3!I:I,SCORE3!G:G)</f>
        <v>0</v>
      </c>
      <c r="U27" s="60"/>
      <c r="V27" s="61">
        <f>LOOKUP(U27,SCORE3!J:J,SCORE3!G:G)</f>
        <v>0</v>
      </c>
      <c r="W27" s="104">
        <f>H27+J27+L27+N27+P27+R27+T27+V27</f>
        <v>0</v>
      </c>
    </row>
    <row r="28" spans="2:23" ht="20.100000000000001" customHeight="1" thickBot="1" x14ac:dyDescent="0.3">
      <c r="B28" s="59">
        <v>34</v>
      </c>
      <c r="C28" s="73"/>
      <c r="D28" s="55"/>
      <c r="E28" s="55"/>
      <c r="F28" s="56"/>
      <c r="G28" s="60"/>
      <c r="H28" s="61">
        <f>LOOKUP(G28,SCORE3!B:B,SCORE3!A:A)</f>
        <v>0</v>
      </c>
      <c r="I28" s="62"/>
      <c r="J28" s="51">
        <f>LOOKUP(I28,SCORE3!D:D,SCORE3!A:A)</f>
        <v>0</v>
      </c>
      <c r="K28" s="96"/>
      <c r="L28" s="61">
        <f>IF(LEN(ΑΓΟΡΙΑ!K29)=8,LOOKUP(SCORE3!N$2,SCORE3!E:E,SCORE3!A:A),LOOKUP(ΑΓΟΡΙΑ!K29,SCORE3!E:E,SCORE3!A:A))</f>
        <v>0</v>
      </c>
      <c r="M28" s="64"/>
      <c r="N28" s="63">
        <f>LOOKUP(M28,SCORE3!C:C,SCORE3!A:A)</f>
        <v>0</v>
      </c>
      <c r="O28" s="64"/>
      <c r="P28" s="63">
        <f>LOOKUP(O28,SCORE3!K:K,SCORE3!L:L)</f>
        <v>0</v>
      </c>
      <c r="Q28" s="64"/>
      <c r="R28" s="61">
        <f>LOOKUP(Q28,SCORE3!H:H,SCORE3!G:G)</f>
        <v>0</v>
      </c>
      <c r="S28" s="64"/>
      <c r="T28" s="63">
        <f>LOOKUP(S28,SCORE3!I:I,SCORE3!G:G)</f>
        <v>0</v>
      </c>
      <c r="U28" s="60"/>
      <c r="V28" s="61">
        <f>LOOKUP(U28,SCORE3!J:J,SCORE3!G:G)</f>
        <v>0</v>
      </c>
      <c r="W28" s="104">
        <f>H28+J28+L28+N28+P28+R28+T28+V28</f>
        <v>0</v>
      </c>
    </row>
    <row r="29" spans="2:23" ht="20.100000000000001" customHeight="1" thickBot="1" x14ac:dyDescent="0.3">
      <c r="B29" s="52">
        <v>35</v>
      </c>
      <c r="C29" s="73"/>
      <c r="D29" s="55"/>
      <c r="E29" s="55"/>
      <c r="F29" s="56"/>
      <c r="G29" s="60"/>
      <c r="H29" s="61">
        <f>LOOKUP(G29,SCORE3!B:B,SCORE3!A:A)</f>
        <v>0</v>
      </c>
      <c r="I29" s="62"/>
      <c r="J29" s="51">
        <f>LOOKUP(I29,SCORE3!D:D,SCORE3!A:A)</f>
        <v>0</v>
      </c>
      <c r="K29" s="96"/>
      <c r="L29" s="61">
        <f>IF(LEN(ΑΓΟΡΙΑ!K30)=8,LOOKUP(SCORE3!N$2,SCORE3!E:E,SCORE3!A:A),LOOKUP(ΑΓΟΡΙΑ!K30,SCORE3!E:E,SCORE3!A:A))</f>
        <v>0</v>
      </c>
      <c r="M29" s="64"/>
      <c r="N29" s="63">
        <f>LOOKUP(M29,SCORE3!C:C,SCORE3!A:A)</f>
        <v>0</v>
      </c>
      <c r="O29" s="64"/>
      <c r="P29" s="63">
        <f>LOOKUP(O29,SCORE3!K:K,SCORE3!L:L)</f>
        <v>0</v>
      </c>
      <c r="Q29" s="64"/>
      <c r="R29" s="61">
        <f>LOOKUP(Q29,SCORE3!H:H,SCORE3!G:G)</f>
        <v>0</v>
      </c>
      <c r="S29" s="64"/>
      <c r="T29" s="63">
        <f>LOOKUP(S29,SCORE3!I:I,SCORE3!G:G)</f>
        <v>0</v>
      </c>
      <c r="U29" s="60"/>
      <c r="V29" s="61">
        <f>LOOKUP(U29,SCORE3!J:J,SCORE3!G:G)</f>
        <v>0</v>
      </c>
      <c r="W29" s="104">
        <f>H29+J29+L29+N29+P29+R29+T29+V29</f>
        <v>0</v>
      </c>
    </row>
    <row r="30" spans="2:23" ht="20.100000000000001" customHeight="1" thickBot="1" x14ac:dyDescent="0.3">
      <c r="B30" s="59">
        <v>36</v>
      </c>
      <c r="C30" s="77"/>
      <c r="D30" s="54"/>
      <c r="E30" s="55"/>
      <c r="F30" s="56"/>
      <c r="G30" s="60"/>
      <c r="H30" s="61">
        <f>LOOKUP(G30,SCORE3!B:B,SCORE3!A:A)</f>
        <v>0</v>
      </c>
      <c r="I30" s="62"/>
      <c r="J30" s="51">
        <f>LOOKUP(I30,SCORE3!D:D,SCORE3!A:A)</f>
        <v>0</v>
      </c>
      <c r="K30" s="96"/>
      <c r="L30" s="61">
        <f>IF(LEN(ΑΓΟΡΙΑ!K31)=8,LOOKUP(SCORE3!N$2,SCORE3!E:E,SCORE3!A:A),LOOKUP(ΑΓΟΡΙΑ!K31,SCORE3!E:E,SCORE3!A:A))</f>
        <v>0</v>
      </c>
      <c r="M30" s="64"/>
      <c r="N30" s="63">
        <f>LOOKUP(M30,SCORE3!C:C,SCORE3!A:A)</f>
        <v>0</v>
      </c>
      <c r="O30" s="64"/>
      <c r="P30" s="63">
        <f>LOOKUP(O30,SCORE3!K:K,SCORE3!L:L)</f>
        <v>0</v>
      </c>
      <c r="Q30" s="64"/>
      <c r="R30" s="61">
        <f>LOOKUP(Q30,SCORE3!H:H,SCORE3!G:G)</f>
        <v>0</v>
      </c>
      <c r="S30" s="64"/>
      <c r="T30" s="63">
        <f>LOOKUP(S30,SCORE3!I:I,SCORE3!G:G)</f>
        <v>0</v>
      </c>
      <c r="U30" s="60"/>
      <c r="V30" s="61">
        <f>LOOKUP(U30,SCORE3!J:J,SCORE3!G:G)</f>
        <v>0</v>
      </c>
      <c r="W30" s="104">
        <f>H30+J30+L30+N30+P30+R30+T30+V30</f>
        <v>0</v>
      </c>
    </row>
    <row r="31" spans="2:23" ht="20.100000000000001" customHeight="1" thickBot="1" x14ac:dyDescent="0.3">
      <c r="B31" s="52">
        <v>37</v>
      </c>
      <c r="C31" s="38"/>
      <c r="D31" s="35"/>
      <c r="E31" s="35"/>
      <c r="F31" s="80"/>
      <c r="G31" s="60"/>
      <c r="H31" s="61">
        <f>LOOKUP(G31,SCORE3!B:B,SCORE3!A:A)</f>
        <v>0</v>
      </c>
      <c r="I31" s="62"/>
      <c r="J31" s="51">
        <f>LOOKUP(I31,SCORE3!D:D,SCORE3!A:A)</f>
        <v>0</v>
      </c>
      <c r="K31" s="96"/>
      <c r="L31" s="61">
        <f>IF(LEN(ΑΓΟΡΙΑ!K32)=8,LOOKUP(SCORE3!N$2,SCORE3!E:E,SCORE3!A:A),LOOKUP(ΑΓΟΡΙΑ!K32,SCORE3!E:E,SCORE3!A:A))</f>
        <v>0</v>
      </c>
      <c r="M31" s="64"/>
      <c r="N31" s="63">
        <f>LOOKUP(M31,SCORE3!C:C,SCORE3!A:A)</f>
        <v>0</v>
      </c>
      <c r="O31" s="64"/>
      <c r="P31" s="63">
        <f>LOOKUP(O31,SCORE3!K:K,SCORE3!L:L)</f>
        <v>0</v>
      </c>
      <c r="Q31" s="64"/>
      <c r="R31" s="61">
        <f>LOOKUP(Q31,SCORE3!H:H,SCORE3!G:G)</f>
        <v>0</v>
      </c>
      <c r="S31" s="64"/>
      <c r="T31" s="63">
        <f>LOOKUP(S31,SCORE3!I:I,SCORE3!G:G)</f>
        <v>0</v>
      </c>
      <c r="U31" s="60"/>
      <c r="V31" s="61">
        <f>LOOKUP(U31,SCORE3!J:J,SCORE3!G:G)</f>
        <v>0</v>
      </c>
      <c r="W31" s="104">
        <f>H31+J31+L31+N31+P31+R31+T31+V31</f>
        <v>0</v>
      </c>
    </row>
    <row r="32" spans="2:23" ht="20.100000000000001" customHeight="1" thickBot="1" x14ac:dyDescent="0.3">
      <c r="B32" s="59">
        <v>38</v>
      </c>
      <c r="C32" s="38"/>
      <c r="D32" s="35"/>
      <c r="E32" s="35"/>
      <c r="F32" s="80"/>
      <c r="G32" s="60"/>
      <c r="H32" s="61">
        <f>LOOKUP(G32,SCORE3!B:B,SCORE3!A:A)</f>
        <v>0</v>
      </c>
      <c r="I32" s="62"/>
      <c r="J32" s="51">
        <f>LOOKUP(I32,SCORE3!D:D,SCORE3!A:A)</f>
        <v>0</v>
      </c>
      <c r="K32" s="96"/>
      <c r="L32" s="61">
        <f>IF(LEN(ΑΓΟΡΙΑ!K33)=8,LOOKUP(SCORE3!N$2,SCORE3!E:E,SCORE3!A:A),LOOKUP(ΑΓΟΡΙΑ!K33,SCORE3!E:E,SCORE3!A:A))</f>
        <v>0</v>
      </c>
      <c r="M32" s="64"/>
      <c r="N32" s="63">
        <f>LOOKUP(M32,SCORE3!C:C,SCORE3!A:A)</f>
        <v>0</v>
      </c>
      <c r="O32" s="64"/>
      <c r="P32" s="63">
        <f>LOOKUP(O32,SCORE3!K:K,SCORE3!L:L)</f>
        <v>0</v>
      </c>
      <c r="Q32" s="64"/>
      <c r="R32" s="61">
        <f>LOOKUP(Q32,SCORE3!H:H,SCORE3!G:G)</f>
        <v>0</v>
      </c>
      <c r="S32" s="64"/>
      <c r="T32" s="63">
        <f>LOOKUP(S32,SCORE3!I:I,SCORE3!G:G)</f>
        <v>0</v>
      </c>
      <c r="U32" s="60"/>
      <c r="V32" s="61">
        <f>LOOKUP(U32,SCORE3!J:J,SCORE3!G:G)</f>
        <v>0</v>
      </c>
      <c r="W32" s="104">
        <f>H32+J32+L32+N32+P32+R32+T32+V32</f>
        <v>0</v>
      </c>
    </row>
    <row r="33" spans="2:23" ht="20.100000000000001" customHeight="1" thickBot="1" x14ac:dyDescent="0.3">
      <c r="B33" s="52">
        <v>39</v>
      </c>
      <c r="C33" s="78"/>
      <c r="D33" s="41"/>
      <c r="E33" s="41"/>
      <c r="F33" s="83"/>
      <c r="G33" s="60"/>
      <c r="H33" s="61">
        <f>LOOKUP(G33,SCORE3!B:B,SCORE3!A:A)</f>
        <v>0</v>
      </c>
      <c r="I33" s="62"/>
      <c r="J33" s="51">
        <f>LOOKUP(I33,SCORE3!D:D,SCORE3!A:A)</f>
        <v>0</v>
      </c>
      <c r="K33" s="96"/>
      <c r="L33" s="61">
        <f>IF(LEN(ΑΓΟΡΙΑ!K34)=8,LOOKUP(SCORE3!N$2,SCORE3!E:E,SCORE3!A:A),LOOKUP(ΑΓΟΡΙΑ!K34,SCORE3!E:E,SCORE3!A:A))</f>
        <v>0</v>
      </c>
      <c r="M33" s="64"/>
      <c r="N33" s="63">
        <f>LOOKUP(M33,SCORE3!C:C,SCORE3!A:A)</f>
        <v>0</v>
      </c>
      <c r="O33" s="64"/>
      <c r="P33" s="63">
        <f>LOOKUP(O33,SCORE3!K:K,SCORE3!L:L)</f>
        <v>0</v>
      </c>
      <c r="Q33" s="64"/>
      <c r="R33" s="61">
        <f>LOOKUP(Q33,SCORE3!H:H,SCORE3!G:G)</f>
        <v>0</v>
      </c>
      <c r="S33" s="64"/>
      <c r="T33" s="63">
        <f>LOOKUP(S33,SCORE3!I:I,SCORE3!G:G)</f>
        <v>0</v>
      </c>
      <c r="U33" s="60"/>
      <c r="V33" s="61">
        <f>LOOKUP(U33,SCORE3!J:J,SCORE3!G:G)</f>
        <v>0</v>
      </c>
      <c r="W33" s="104">
        <f>H33+J33+L33+N33+P33+R33+T33+V33</f>
        <v>0</v>
      </c>
    </row>
    <row r="34" spans="2:23" ht="20.100000000000001" customHeight="1" thickBot="1" x14ac:dyDescent="0.3">
      <c r="B34" s="59">
        <v>40</v>
      </c>
      <c r="C34" s="40"/>
      <c r="D34" s="41"/>
      <c r="E34" s="41"/>
      <c r="F34" s="84"/>
      <c r="G34" s="60"/>
      <c r="H34" s="61">
        <f>LOOKUP(G34,SCORE3!B:B,SCORE3!A:A)</f>
        <v>0</v>
      </c>
      <c r="I34" s="62"/>
      <c r="J34" s="51">
        <f>LOOKUP(I34,SCORE3!D:D,SCORE3!A:A)</f>
        <v>0</v>
      </c>
      <c r="K34" s="96"/>
      <c r="L34" s="61">
        <f>IF(LEN(ΑΓΟΡΙΑ!K35)=8,LOOKUP(SCORE3!N$2,SCORE3!E:E,SCORE3!A:A),LOOKUP(ΑΓΟΡΙΑ!K35,SCORE3!E:E,SCORE3!A:A))</f>
        <v>0</v>
      </c>
      <c r="M34" s="64"/>
      <c r="N34" s="63">
        <f>LOOKUP(M34,SCORE3!C:C,SCORE3!A:A)</f>
        <v>0</v>
      </c>
      <c r="O34" s="64"/>
      <c r="P34" s="63">
        <f>LOOKUP(O34,SCORE3!K:K,SCORE3!L:L)</f>
        <v>0</v>
      </c>
      <c r="Q34" s="64"/>
      <c r="R34" s="61">
        <f>LOOKUP(Q34,SCORE3!H:H,SCORE3!G:G)</f>
        <v>0</v>
      </c>
      <c r="S34" s="64"/>
      <c r="T34" s="63">
        <f>LOOKUP(S34,SCORE3!I:I,SCORE3!G:G)</f>
        <v>0</v>
      </c>
      <c r="U34" s="60"/>
      <c r="V34" s="61">
        <f>LOOKUP(U34,SCORE3!J:J,SCORE3!G:G)</f>
        <v>0</v>
      </c>
      <c r="W34" s="104">
        <f>H34+J34+L34+N34+P34+R34+T34+V34</f>
        <v>0</v>
      </c>
    </row>
    <row r="35" spans="2:23" ht="20.100000000000001" customHeight="1" thickBot="1" x14ac:dyDescent="0.3">
      <c r="B35" s="52">
        <v>41</v>
      </c>
      <c r="C35" s="79"/>
      <c r="D35" s="42"/>
      <c r="E35" s="42"/>
      <c r="F35" s="80"/>
      <c r="G35" s="60"/>
      <c r="H35" s="61">
        <f>LOOKUP(G35,SCORE3!B:B,SCORE3!A:A)</f>
        <v>0</v>
      </c>
      <c r="I35" s="62"/>
      <c r="J35" s="51">
        <f>LOOKUP(I35,SCORE3!D:D,SCORE3!A:A)</f>
        <v>0</v>
      </c>
      <c r="K35" s="96"/>
      <c r="L35" s="61">
        <f>IF(LEN(ΑΓΟΡΙΑ!K36)=8,LOOKUP(SCORE3!N$2,SCORE3!E:E,SCORE3!A:A),LOOKUP(ΑΓΟΡΙΑ!K36,SCORE3!E:E,SCORE3!A:A))</f>
        <v>0</v>
      </c>
      <c r="M35" s="64"/>
      <c r="N35" s="63">
        <f>LOOKUP(M35,SCORE3!C:C,SCORE3!A:A)</f>
        <v>0</v>
      </c>
      <c r="O35" s="64"/>
      <c r="P35" s="63">
        <f>LOOKUP(O35,SCORE3!K:K,SCORE3!L:L)</f>
        <v>0</v>
      </c>
      <c r="Q35" s="64"/>
      <c r="R35" s="61">
        <f>LOOKUP(Q35,SCORE3!H:H,SCORE3!G:G)</f>
        <v>0</v>
      </c>
      <c r="S35" s="64"/>
      <c r="T35" s="63">
        <f>LOOKUP(S35,SCORE3!I:I,SCORE3!G:G)</f>
        <v>0</v>
      </c>
      <c r="U35" s="60"/>
      <c r="V35" s="61">
        <f>LOOKUP(U35,SCORE3!J:J,SCORE3!G:G)</f>
        <v>0</v>
      </c>
      <c r="W35" s="104">
        <f>H35+J35+L35+N35+P35+R35+T35+V35</f>
        <v>0</v>
      </c>
    </row>
    <row r="36" spans="2:23" ht="20.100000000000001" customHeight="1" thickBot="1" x14ac:dyDescent="0.3">
      <c r="B36" s="59">
        <v>42</v>
      </c>
      <c r="C36" s="40"/>
      <c r="D36" s="41"/>
      <c r="E36" s="41"/>
      <c r="F36" s="40"/>
      <c r="G36" s="60"/>
      <c r="H36" s="61">
        <f>LOOKUP(G36,SCORE3!B:B,SCORE3!A:A)</f>
        <v>0</v>
      </c>
      <c r="I36" s="62"/>
      <c r="J36" s="51">
        <f>LOOKUP(I36,SCORE3!D:D,SCORE3!A:A)</f>
        <v>0</v>
      </c>
      <c r="K36" s="96"/>
      <c r="L36" s="61">
        <f>IF(LEN(ΑΓΟΡΙΑ!K37)=8,LOOKUP(SCORE3!N$2,SCORE3!E:E,SCORE3!A:A),LOOKUP(ΑΓΟΡΙΑ!K37,SCORE3!E:E,SCORE3!A:A))</f>
        <v>0</v>
      </c>
      <c r="M36" s="64"/>
      <c r="N36" s="63">
        <f>LOOKUP(M36,SCORE3!C:C,SCORE3!A:A)</f>
        <v>0</v>
      </c>
      <c r="O36" s="64"/>
      <c r="P36" s="63">
        <f>LOOKUP(O36,SCORE3!K:K,SCORE3!L:L)</f>
        <v>0</v>
      </c>
      <c r="Q36" s="64"/>
      <c r="R36" s="61">
        <f>LOOKUP(Q36,SCORE3!H:H,SCORE3!G:G)</f>
        <v>0</v>
      </c>
      <c r="S36" s="64"/>
      <c r="T36" s="63">
        <f>LOOKUP(S36,SCORE3!I:I,SCORE3!G:G)</f>
        <v>0</v>
      </c>
      <c r="U36" s="60"/>
      <c r="V36" s="61">
        <f>LOOKUP(U36,SCORE3!J:J,SCORE3!G:G)</f>
        <v>0</v>
      </c>
      <c r="W36" s="104">
        <f>H36+J36+L36+N36+P36+R36+T36+V36</f>
        <v>0</v>
      </c>
    </row>
    <row r="37" spans="2:23" ht="20.100000000000001" customHeight="1" thickBot="1" x14ac:dyDescent="0.3">
      <c r="B37" s="52">
        <v>43</v>
      </c>
      <c r="C37" s="78"/>
      <c r="D37" s="41"/>
      <c r="E37" s="41"/>
      <c r="F37" s="83"/>
      <c r="G37" s="60"/>
      <c r="H37" s="61">
        <f>LOOKUP(G37,SCORE3!B:B,SCORE3!A:A)</f>
        <v>0</v>
      </c>
      <c r="I37" s="62"/>
      <c r="J37" s="51">
        <f>LOOKUP(I37,SCORE3!D:D,SCORE3!A:A)</f>
        <v>0</v>
      </c>
      <c r="K37" s="96"/>
      <c r="L37" s="61">
        <f>IF(LEN(ΑΓΟΡΙΑ!K38)=8,LOOKUP(SCORE3!N$2,SCORE3!E:E,SCORE3!A:A),LOOKUP(ΑΓΟΡΙΑ!K38,SCORE3!E:E,SCORE3!A:A))</f>
        <v>0</v>
      </c>
      <c r="M37" s="64"/>
      <c r="N37" s="63">
        <f>LOOKUP(M37,SCORE3!C:C,SCORE3!A:A)</f>
        <v>0</v>
      </c>
      <c r="O37" s="64"/>
      <c r="P37" s="63">
        <f>LOOKUP(O37,SCORE3!K:K,SCORE3!L:L)</f>
        <v>0</v>
      </c>
      <c r="Q37" s="64"/>
      <c r="R37" s="61">
        <f>LOOKUP(Q37,SCORE3!H:H,SCORE3!G:G)</f>
        <v>0</v>
      </c>
      <c r="S37" s="64"/>
      <c r="T37" s="63">
        <f>LOOKUP(S37,SCORE3!I:I,SCORE3!G:G)</f>
        <v>0</v>
      </c>
      <c r="U37" s="60"/>
      <c r="V37" s="61">
        <f>LOOKUP(U37,SCORE3!J:J,SCORE3!G:G)</f>
        <v>0</v>
      </c>
      <c r="W37" s="104">
        <f>H37+J37+L37+N37+P37+R37+T37+V37</f>
        <v>0</v>
      </c>
    </row>
    <row r="38" spans="2:23" ht="20.100000000000001" customHeight="1" thickBot="1" x14ac:dyDescent="0.3">
      <c r="B38" s="59">
        <v>44</v>
      </c>
      <c r="C38" s="78"/>
      <c r="D38" s="41"/>
      <c r="E38" s="41"/>
      <c r="F38" s="83"/>
      <c r="G38" s="60"/>
      <c r="H38" s="61">
        <f>LOOKUP(G38,SCORE3!B:B,SCORE3!A:A)</f>
        <v>0</v>
      </c>
      <c r="I38" s="62"/>
      <c r="J38" s="51">
        <f>LOOKUP(I38,SCORE3!D:D,SCORE3!A:A)</f>
        <v>0</v>
      </c>
      <c r="K38" s="96"/>
      <c r="L38" s="61">
        <f>IF(LEN(ΑΓΟΡΙΑ!K39)=8,LOOKUP(SCORE3!N$2,SCORE3!E:E,SCORE3!A:A),LOOKUP(ΑΓΟΡΙΑ!K39,SCORE3!E:E,SCORE3!A:A))</f>
        <v>0</v>
      </c>
      <c r="M38" s="64"/>
      <c r="N38" s="63">
        <f>LOOKUP(M38,SCORE3!C:C,SCORE3!A:A)</f>
        <v>0</v>
      </c>
      <c r="O38" s="64"/>
      <c r="P38" s="63">
        <f>LOOKUP(O38,SCORE3!K:K,SCORE3!L:L)</f>
        <v>0</v>
      </c>
      <c r="Q38" s="64"/>
      <c r="R38" s="61">
        <f>LOOKUP(Q38,SCORE3!H:H,SCORE3!G:G)</f>
        <v>0</v>
      </c>
      <c r="S38" s="64"/>
      <c r="T38" s="63">
        <f>LOOKUP(S38,SCORE3!I:I,SCORE3!G:G)</f>
        <v>0</v>
      </c>
      <c r="U38" s="60"/>
      <c r="V38" s="61">
        <f>LOOKUP(U38,SCORE3!J:J,SCORE3!G:G)</f>
        <v>0</v>
      </c>
      <c r="W38" s="104">
        <f>H38+J38+L38+N38+P38+R38+T38+V38</f>
        <v>0</v>
      </c>
    </row>
    <row r="39" spans="2:23" ht="20.100000000000001" customHeight="1" thickBot="1" x14ac:dyDescent="0.3">
      <c r="B39" s="59">
        <v>45</v>
      </c>
      <c r="C39" s="40"/>
      <c r="D39" s="41"/>
      <c r="E39" s="41"/>
      <c r="F39" s="84"/>
      <c r="G39" s="60"/>
      <c r="H39" s="61">
        <f>LOOKUP(G39,SCORE3!B:B,SCORE3!A:A)</f>
        <v>0</v>
      </c>
      <c r="I39" s="62"/>
      <c r="J39" s="51">
        <f>LOOKUP(I39,SCORE3!D:D,SCORE3!A:A)</f>
        <v>0</v>
      </c>
      <c r="K39" s="96"/>
      <c r="L39" s="61">
        <f>IF(LEN(ΑΓΟΡΙΑ!K40)=8,LOOKUP(SCORE3!N$2,SCORE3!E:E,SCORE3!A:A),LOOKUP(ΑΓΟΡΙΑ!K40,SCORE3!E:E,SCORE3!A:A))</f>
        <v>0</v>
      </c>
      <c r="M39" s="64"/>
      <c r="N39" s="63">
        <f>LOOKUP(M39,SCORE3!C:C,SCORE3!A:A)</f>
        <v>0</v>
      </c>
      <c r="O39" s="64"/>
      <c r="P39" s="63">
        <f>LOOKUP(O39,SCORE3!K:K,SCORE3!L:L)</f>
        <v>0</v>
      </c>
      <c r="Q39" s="64"/>
      <c r="R39" s="61">
        <f>LOOKUP(Q39,SCORE3!H:H,SCORE3!G:G)</f>
        <v>0</v>
      </c>
      <c r="S39" s="64"/>
      <c r="T39" s="63">
        <f>LOOKUP(S39,SCORE3!I:I,SCORE3!G:G)</f>
        <v>0</v>
      </c>
      <c r="U39" s="60"/>
      <c r="V39" s="61">
        <f>LOOKUP(U39,SCORE3!J:J,SCORE3!G:G)</f>
        <v>0</v>
      </c>
      <c r="W39" s="104">
        <f>H39+J39+L39+N39+P39+R39+T39+V39</f>
        <v>0</v>
      </c>
    </row>
    <row r="40" spans="2:23" ht="20.100000000000001" customHeight="1" thickBot="1" x14ac:dyDescent="0.3">
      <c r="B40" s="52">
        <v>46</v>
      </c>
      <c r="C40" s="79"/>
      <c r="D40" s="42"/>
      <c r="E40" s="42"/>
      <c r="F40" s="80"/>
      <c r="G40" s="60"/>
      <c r="H40" s="61">
        <f>LOOKUP(G40,SCORE3!B:B,SCORE3!A:A)</f>
        <v>0</v>
      </c>
      <c r="I40" s="62"/>
      <c r="J40" s="51">
        <f>LOOKUP(I40,SCORE3!D:D,SCORE3!A:A)</f>
        <v>0</v>
      </c>
      <c r="K40" s="96"/>
      <c r="L40" s="61">
        <f>IF(LEN(ΑΓΟΡΙΑ!K41)=8,LOOKUP(SCORE3!N$2,SCORE3!E:E,SCORE3!A:A),LOOKUP(ΑΓΟΡΙΑ!K41,SCORE3!E:E,SCORE3!A:A))</f>
        <v>0</v>
      </c>
      <c r="M40" s="64"/>
      <c r="N40" s="63">
        <f>LOOKUP(M40,SCORE3!C:C,SCORE3!A:A)</f>
        <v>0</v>
      </c>
      <c r="O40" s="64"/>
      <c r="P40" s="63">
        <f>LOOKUP(O40,SCORE3!K:K,SCORE3!L:L)</f>
        <v>0</v>
      </c>
      <c r="Q40" s="64"/>
      <c r="R40" s="61">
        <f>LOOKUP(Q40,SCORE3!H:H,SCORE3!G:G)</f>
        <v>0</v>
      </c>
      <c r="S40" s="64"/>
      <c r="T40" s="63">
        <f>LOOKUP(S40,SCORE3!I:I,SCORE3!G:G)</f>
        <v>0</v>
      </c>
      <c r="U40" s="60"/>
      <c r="V40" s="61">
        <f>LOOKUP(U40,SCORE3!J:J,SCORE3!G:G)</f>
        <v>0</v>
      </c>
      <c r="W40" s="104">
        <f>H40+J40+L40+N40+P40+R40+T40+V40</f>
        <v>0</v>
      </c>
    </row>
    <row r="41" spans="2:23" ht="20.100000000000001" customHeight="1" thickBot="1" x14ac:dyDescent="0.3">
      <c r="B41" s="59">
        <v>47</v>
      </c>
      <c r="C41" s="40"/>
      <c r="D41" s="41"/>
      <c r="E41" s="41"/>
      <c r="F41" s="40"/>
      <c r="G41" s="60"/>
      <c r="H41" s="61">
        <f>LOOKUP(G41,SCORE3!B:B,SCORE3!A:A)</f>
        <v>0</v>
      </c>
      <c r="I41" s="62"/>
      <c r="J41" s="51">
        <f>LOOKUP(I41,SCORE3!D:D,SCORE3!A:A)</f>
        <v>0</v>
      </c>
      <c r="K41" s="96"/>
      <c r="L41" s="61">
        <f>IF(LEN(ΑΓΟΡΙΑ!K42)=8,LOOKUP(SCORE3!N$2,SCORE3!E:E,SCORE3!A:A),LOOKUP(ΑΓΟΡΙΑ!K42,SCORE3!E:E,SCORE3!A:A))</f>
        <v>0</v>
      </c>
      <c r="M41" s="64"/>
      <c r="N41" s="63">
        <f>LOOKUP(M41,SCORE3!C:C,SCORE3!A:A)</f>
        <v>0</v>
      </c>
      <c r="O41" s="64"/>
      <c r="P41" s="63">
        <f>LOOKUP(O41,SCORE3!K:K,SCORE3!L:L)</f>
        <v>0</v>
      </c>
      <c r="Q41" s="64"/>
      <c r="R41" s="61">
        <f>LOOKUP(Q41,SCORE3!H:H,SCORE3!G:G)</f>
        <v>0</v>
      </c>
      <c r="S41" s="64"/>
      <c r="T41" s="63">
        <f>LOOKUP(S41,SCORE3!I:I,SCORE3!G:G)</f>
        <v>0</v>
      </c>
      <c r="U41" s="60"/>
      <c r="V41" s="61">
        <f>LOOKUP(U41,SCORE3!J:J,SCORE3!G:G)</f>
        <v>0</v>
      </c>
      <c r="W41" s="104">
        <f>H41+J41+L41+N41+P41+R41+T41+V41</f>
        <v>0</v>
      </c>
    </row>
    <row r="42" spans="2:23" ht="20.100000000000001" customHeight="1" thickBot="1" x14ac:dyDescent="0.3">
      <c r="B42" s="52">
        <v>48</v>
      </c>
      <c r="C42" s="78"/>
      <c r="D42" s="41"/>
      <c r="E42" s="41"/>
      <c r="F42" s="83"/>
      <c r="G42" s="60"/>
      <c r="H42" s="61">
        <f>LOOKUP(G42,SCORE3!B:B,SCORE3!A:A)</f>
        <v>0</v>
      </c>
      <c r="I42" s="62"/>
      <c r="J42" s="51">
        <f>LOOKUP(I42,SCORE3!D:D,SCORE3!A:A)</f>
        <v>0</v>
      </c>
      <c r="K42" s="96"/>
      <c r="L42" s="61">
        <f>IF(LEN(ΑΓΟΡΙΑ!K43)=8,LOOKUP(SCORE3!N$2,SCORE3!E:E,SCORE3!A:A),LOOKUP(ΑΓΟΡΙΑ!K43,SCORE3!E:E,SCORE3!A:A))</f>
        <v>0</v>
      </c>
      <c r="M42" s="64"/>
      <c r="N42" s="63">
        <f>LOOKUP(M42,SCORE3!C:C,SCORE3!A:A)</f>
        <v>0</v>
      </c>
      <c r="O42" s="64"/>
      <c r="P42" s="63">
        <f>LOOKUP(O42,SCORE3!K:K,SCORE3!L:L)</f>
        <v>0</v>
      </c>
      <c r="Q42" s="64"/>
      <c r="R42" s="61">
        <f>LOOKUP(Q42,SCORE3!H:H,SCORE3!G:G)</f>
        <v>0</v>
      </c>
      <c r="S42" s="64"/>
      <c r="T42" s="63">
        <f>LOOKUP(S42,SCORE3!I:I,SCORE3!G:G)</f>
        <v>0</v>
      </c>
      <c r="U42" s="60"/>
      <c r="V42" s="61">
        <f>LOOKUP(U42,SCORE3!J:J,SCORE3!G:G)</f>
        <v>0</v>
      </c>
      <c r="W42" s="104">
        <f>H42+J42+L42+N42+P42+R42+T42+V42</f>
        <v>0</v>
      </c>
    </row>
    <row r="43" spans="2:23" ht="20.100000000000001" customHeight="1" thickBot="1" x14ac:dyDescent="0.3">
      <c r="B43" s="59">
        <v>49</v>
      </c>
      <c r="C43" s="78"/>
      <c r="D43" s="41"/>
      <c r="E43" s="41"/>
      <c r="F43" s="83"/>
      <c r="G43" s="60"/>
      <c r="H43" s="61">
        <f>LOOKUP(G43,SCORE3!B:B,SCORE3!A:A)</f>
        <v>0</v>
      </c>
      <c r="I43" s="62"/>
      <c r="J43" s="51">
        <f>LOOKUP(I43,SCORE3!D:D,SCORE3!A:A)</f>
        <v>0</v>
      </c>
      <c r="K43" s="96"/>
      <c r="L43" s="61">
        <f>IF(LEN(ΑΓΟΡΙΑ!K44)=8,LOOKUP(SCORE3!N$2,SCORE3!E:E,SCORE3!A:A),LOOKUP(ΑΓΟΡΙΑ!K44,SCORE3!E:E,SCORE3!A:A))</f>
        <v>0</v>
      </c>
      <c r="M43" s="64"/>
      <c r="N43" s="63">
        <f>LOOKUP(M43,SCORE3!C:C,SCORE3!A:A)</f>
        <v>0</v>
      </c>
      <c r="O43" s="64"/>
      <c r="P43" s="63">
        <f>LOOKUP(O43,SCORE3!K:K,SCORE3!L:L)</f>
        <v>0</v>
      </c>
      <c r="Q43" s="64"/>
      <c r="R43" s="61">
        <f>LOOKUP(Q43,SCORE3!H:H,SCORE3!G:G)</f>
        <v>0</v>
      </c>
      <c r="S43" s="64"/>
      <c r="T43" s="63">
        <f>LOOKUP(S43,SCORE3!I:I,SCORE3!G:G)</f>
        <v>0</v>
      </c>
      <c r="U43" s="60"/>
      <c r="V43" s="61">
        <f>LOOKUP(U43,SCORE3!J:J,SCORE3!G:G)</f>
        <v>0</v>
      </c>
      <c r="W43" s="104">
        <f>H43+J43+L43+N43+P43+R43+T43+V43</f>
        <v>0</v>
      </c>
    </row>
    <row r="44" spans="2:23" ht="20.100000000000001" customHeight="1" thickBot="1" x14ac:dyDescent="0.3">
      <c r="B44" s="52">
        <v>50</v>
      </c>
      <c r="C44" s="40"/>
      <c r="D44" s="41"/>
      <c r="E44" s="41"/>
      <c r="F44" s="84"/>
      <c r="G44" s="60"/>
      <c r="H44" s="61">
        <f>LOOKUP(G44,SCORE3!B:B,SCORE3!A:A)</f>
        <v>0</v>
      </c>
      <c r="I44" s="62"/>
      <c r="J44" s="51">
        <f>LOOKUP(I44,SCORE3!D:D,SCORE3!A:A)</f>
        <v>0</v>
      </c>
      <c r="K44" s="96"/>
      <c r="L44" s="61">
        <f>IF(LEN(ΑΓΟΡΙΑ!K45)=8,LOOKUP(SCORE3!N$2,SCORE3!E:E,SCORE3!A:A),LOOKUP(ΑΓΟΡΙΑ!K45,SCORE3!E:E,SCORE3!A:A))</f>
        <v>0</v>
      </c>
      <c r="M44" s="64"/>
      <c r="N44" s="63">
        <f>LOOKUP(M44,SCORE3!C:C,SCORE3!A:A)</f>
        <v>0</v>
      </c>
      <c r="O44" s="64"/>
      <c r="P44" s="63">
        <f>LOOKUP(O44,SCORE3!K:K,SCORE3!L:L)</f>
        <v>0</v>
      </c>
      <c r="Q44" s="64"/>
      <c r="R44" s="61">
        <f>LOOKUP(Q44,SCORE3!H:H,SCORE3!G:G)</f>
        <v>0</v>
      </c>
      <c r="S44" s="64"/>
      <c r="T44" s="63">
        <f>LOOKUP(S44,SCORE3!I:I,SCORE3!G:G)</f>
        <v>0</v>
      </c>
      <c r="U44" s="60"/>
      <c r="V44" s="61">
        <f>LOOKUP(U44,SCORE3!J:J,SCORE3!G:G)</f>
        <v>0</v>
      </c>
      <c r="W44" s="104">
        <f>H44+J44+L44+N44+P44+R44+T44+V44</f>
        <v>0</v>
      </c>
    </row>
    <row r="45" spans="2:23" ht="20.100000000000001" customHeight="1" thickBot="1" x14ac:dyDescent="0.3">
      <c r="B45" s="59">
        <v>51</v>
      </c>
      <c r="C45" s="79"/>
      <c r="D45" s="42"/>
      <c r="E45" s="42"/>
      <c r="F45" s="80"/>
      <c r="G45" s="60"/>
      <c r="H45" s="61">
        <f>LOOKUP(G45,SCORE3!B:B,SCORE3!A:A)</f>
        <v>0</v>
      </c>
      <c r="I45" s="62"/>
      <c r="J45" s="51">
        <f>LOOKUP(I45,SCORE3!D:D,SCORE3!A:A)</f>
        <v>0</v>
      </c>
      <c r="K45" s="96"/>
      <c r="L45" s="61">
        <f>IF(LEN(ΑΓΟΡΙΑ!K46)=8,LOOKUP(SCORE3!N$2,SCORE3!E:E,SCORE3!A:A),LOOKUP(ΑΓΟΡΙΑ!K46,SCORE3!E:E,SCORE3!A:A))</f>
        <v>0</v>
      </c>
      <c r="M45" s="64"/>
      <c r="N45" s="63">
        <f>LOOKUP(M45,SCORE3!C:C,SCORE3!A:A)</f>
        <v>0</v>
      </c>
      <c r="O45" s="64"/>
      <c r="P45" s="63">
        <f>LOOKUP(O45,SCORE3!K:K,SCORE3!L:L)</f>
        <v>0</v>
      </c>
      <c r="Q45" s="64"/>
      <c r="R45" s="61">
        <f>LOOKUP(Q45,SCORE3!H:H,SCORE3!G:G)</f>
        <v>0</v>
      </c>
      <c r="S45" s="64"/>
      <c r="T45" s="63">
        <f>LOOKUP(S45,SCORE3!I:I,SCORE3!G:G)</f>
        <v>0</v>
      </c>
      <c r="U45" s="60"/>
      <c r="V45" s="61">
        <f>LOOKUP(U45,SCORE3!J:J,SCORE3!G:G)</f>
        <v>0</v>
      </c>
      <c r="W45" s="104">
        <f>H45+J45+L45+N45+P45+R45+T45+V45</f>
        <v>0</v>
      </c>
    </row>
    <row r="46" spans="2:23" ht="20.100000000000001" customHeight="1" thickBot="1" x14ac:dyDescent="0.3">
      <c r="B46" s="52">
        <v>52</v>
      </c>
      <c r="C46" s="40"/>
      <c r="D46" s="41"/>
      <c r="E46" s="41"/>
      <c r="F46" s="40"/>
      <c r="G46" s="60"/>
      <c r="H46" s="61">
        <f>LOOKUP(G46,SCORE3!B:B,SCORE3!A:A)</f>
        <v>0</v>
      </c>
      <c r="I46" s="62"/>
      <c r="J46" s="51">
        <f>LOOKUP(I46,SCORE3!D:D,SCORE3!A:A)</f>
        <v>0</v>
      </c>
      <c r="K46" s="96"/>
      <c r="L46" s="61">
        <f>IF(LEN(ΑΓΟΡΙΑ!K47)=8,LOOKUP(SCORE3!N$2,SCORE3!E:E,SCORE3!A:A),LOOKUP(ΑΓΟΡΙΑ!K47,SCORE3!E:E,SCORE3!A:A))</f>
        <v>0</v>
      </c>
      <c r="M46" s="64"/>
      <c r="N46" s="63">
        <f>LOOKUP(M46,SCORE3!C:C,SCORE3!A:A)</f>
        <v>0</v>
      </c>
      <c r="O46" s="64"/>
      <c r="P46" s="63">
        <f>LOOKUP(O46,SCORE3!K:K,SCORE3!L:L)</f>
        <v>0</v>
      </c>
      <c r="Q46" s="64"/>
      <c r="R46" s="61">
        <f>LOOKUP(Q46,SCORE3!H:H,SCORE3!G:G)</f>
        <v>0</v>
      </c>
      <c r="S46" s="64"/>
      <c r="T46" s="63">
        <f>LOOKUP(S46,SCORE3!I:I,SCORE3!G:G)</f>
        <v>0</v>
      </c>
      <c r="U46" s="60"/>
      <c r="V46" s="61">
        <f>LOOKUP(U46,SCORE3!J:J,SCORE3!G:G)</f>
        <v>0</v>
      </c>
      <c r="W46" s="104">
        <f>H46+J46+L46+N46+P46+R46+T46+V46</f>
        <v>0</v>
      </c>
    </row>
    <row r="47" spans="2:23" ht="20.100000000000001" customHeight="1" thickBot="1" x14ac:dyDescent="0.3">
      <c r="B47" s="59">
        <v>53</v>
      </c>
      <c r="C47" s="78"/>
      <c r="D47" s="41"/>
      <c r="E47" s="41"/>
      <c r="F47" s="83"/>
      <c r="G47" s="60"/>
      <c r="H47" s="61">
        <f>LOOKUP(G47,SCORE3!B:B,SCORE3!A:A)</f>
        <v>0</v>
      </c>
      <c r="I47" s="62"/>
      <c r="J47" s="51">
        <f>LOOKUP(I47,SCORE3!D:D,SCORE3!A:A)</f>
        <v>0</v>
      </c>
      <c r="K47" s="96"/>
      <c r="L47" s="61">
        <f>IF(LEN(ΑΓΟΡΙΑ!K48)=8,LOOKUP(SCORE3!N$2,SCORE3!E:E,SCORE3!A:A),LOOKUP(ΑΓΟΡΙΑ!K48,SCORE3!E:E,SCORE3!A:A))</f>
        <v>0</v>
      </c>
      <c r="M47" s="64"/>
      <c r="N47" s="63">
        <f>LOOKUP(M47,SCORE3!C:C,SCORE3!A:A)</f>
        <v>0</v>
      </c>
      <c r="O47" s="64"/>
      <c r="P47" s="63">
        <f>LOOKUP(O47,SCORE3!K:K,SCORE3!L:L)</f>
        <v>0</v>
      </c>
      <c r="Q47" s="64"/>
      <c r="R47" s="61">
        <f>LOOKUP(Q47,SCORE3!H:H,SCORE3!G:G)</f>
        <v>0</v>
      </c>
      <c r="S47" s="64"/>
      <c r="T47" s="63">
        <f>LOOKUP(S47,SCORE3!I:I,SCORE3!G:G)</f>
        <v>0</v>
      </c>
      <c r="U47" s="60"/>
      <c r="V47" s="61">
        <f>LOOKUP(U47,SCORE3!J:J,SCORE3!G:G)</f>
        <v>0</v>
      </c>
      <c r="W47" s="104">
        <f>H47+J47+L47+N47+P47+R47+T47+V47</f>
        <v>0</v>
      </c>
    </row>
    <row r="48" spans="2:23" ht="20.100000000000001" customHeight="1" thickBot="1" x14ac:dyDescent="0.3">
      <c r="B48" s="52">
        <v>54</v>
      </c>
      <c r="C48" s="78"/>
      <c r="D48" s="41"/>
      <c r="E48" s="41"/>
      <c r="F48" s="83"/>
      <c r="G48" s="60"/>
      <c r="H48" s="61">
        <f>LOOKUP(G48,SCORE3!B:B,SCORE3!A:A)</f>
        <v>0</v>
      </c>
      <c r="I48" s="62"/>
      <c r="J48" s="51">
        <f>LOOKUP(I48,SCORE3!D:D,SCORE3!A:A)</f>
        <v>0</v>
      </c>
      <c r="K48" s="96"/>
      <c r="L48" s="61">
        <f>IF(LEN(ΑΓΟΡΙΑ!K49)=8,LOOKUP(SCORE3!N$2,SCORE3!E:E,SCORE3!A:A),LOOKUP(ΑΓΟΡΙΑ!K49,SCORE3!E:E,SCORE3!A:A))</f>
        <v>0</v>
      </c>
      <c r="M48" s="64"/>
      <c r="N48" s="63">
        <f>LOOKUP(M48,SCORE3!C:C,SCORE3!A:A)</f>
        <v>0</v>
      </c>
      <c r="O48" s="64"/>
      <c r="P48" s="63">
        <f>LOOKUP(O48,SCORE3!K:K,SCORE3!L:L)</f>
        <v>0</v>
      </c>
      <c r="Q48" s="64"/>
      <c r="R48" s="61">
        <f>LOOKUP(Q48,SCORE3!H:H,SCORE3!G:G)</f>
        <v>0</v>
      </c>
      <c r="S48" s="64"/>
      <c r="T48" s="63">
        <f>LOOKUP(S48,SCORE3!I:I,SCORE3!G:G)</f>
        <v>0</v>
      </c>
      <c r="U48" s="60"/>
      <c r="V48" s="61">
        <f>LOOKUP(U48,SCORE3!J:J,SCORE3!G:G)</f>
        <v>0</v>
      </c>
      <c r="W48" s="104">
        <f>H48+J48+L48+N48+P48+R48+T48+V48</f>
        <v>0</v>
      </c>
    </row>
    <row r="49" spans="2:23" ht="20.100000000000001" customHeight="1" thickBot="1" x14ac:dyDescent="0.3">
      <c r="B49" s="59">
        <v>55</v>
      </c>
      <c r="C49" s="40"/>
      <c r="D49" s="41"/>
      <c r="E49" s="41"/>
      <c r="F49" s="84"/>
      <c r="G49" s="60"/>
      <c r="H49" s="61">
        <f>LOOKUP(G49,SCORE3!B:B,SCORE3!A:A)</f>
        <v>0</v>
      </c>
      <c r="I49" s="62"/>
      <c r="J49" s="51">
        <f>LOOKUP(I49,SCORE3!D:D,SCORE3!A:A)</f>
        <v>0</v>
      </c>
      <c r="K49" s="96"/>
      <c r="L49" s="61">
        <f>IF(LEN(ΑΓΟΡΙΑ!K50)=8,LOOKUP(SCORE3!N$2,SCORE3!E:E,SCORE3!A:A),LOOKUP(ΑΓΟΡΙΑ!K50,SCORE3!E:E,SCORE3!A:A))</f>
        <v>0</v>
      </c>
      <c r="M49" s="64"/>
      <c r="N49" s="63">
        <f>LOOKUP(M49,SCORE3!C:C,SCORE3!A:A)</f>
        <v>0</v>
      </c>
      <c r="O49" s="64"/>
      <c r="P49" s="63">
        <f>LOOKUP(O49,SCORE3!K:K,SCORE3!L:L)</f>
        <v>0</v>
      </c>
      <c r="Q49" s="64"/>
      <c r="R49" s="61">
        <f>LOOKUP(Q49,SCORE3!H:H,SCORE3!G:G)</f>
        <v>0</v>
      </c>
      <c r="S49" s="64"/>
      <c r="T49" s="63">
        <f>LOOKUP(S49,SCORE3!I:I,SCORE3!G:G)</f>
        <v>0</v>
      </c>
      <c r="U49" s="60"/>
      <c r="V49" s="61">
        <f>LOOKUP(U49,SCORE3!J:J,SCORE3!G:G)</f>
        <v>0</v>
      </c>
      <c r="W49" s="104">
        <f>H49+J49+L49+N49+P49+R49+T49+V49</f>
        <v>0</v>
      </c>
    </row>
    <row r="50" spans="2:23" ht="20.100000000000001" customHeight="1" thickBot="1" x14ac:dyDescent="0.3">
      <c r="B50" s="59">
        <v>56</v>
      </c>
      <c r="C50" s="79"/>
      <c r="D50" s="42"/>
      <c r="E50" s="42"/>
      <c r="F50" s="80"/>
      <c r="G50" s="60"/>
      <c r="H50" s="61">
        <f>LOOKUP(G50,SCORE3!B:B,SCORE3!A:A)</f>
        <v>0</v>
      </c>
      <c r="I50" s="62"/>
      <c r="J50" s="51">
        <f>LOOKUP(I50,SCORE3!D:D,SCORE3!A:A)</f>
        <v>0</v>
      </c>
      <c r="K50" s="96"/>
      <c r="L50" s="61">
        <f>IF(LEN(ΑΓΟΡΙΑ!K51)=8,LOOKUP(SCORE3!N$2,SCORE3!E:E,SCORE3!A:A),LOOKUP(ΑΓΟΡΙΑ!K51,SCORE3!E:E,SCORE3!A:A))</f>
        <v>0</v>
      </c>
      <c r="M50" s="64"/>
      <c r="N50" s="63">
        <f>LOOKUP(M50,SCORE3!C:C,SCORE3!A:A)</f>
        <v>0</v>
      </c>
      <c r="O50" s="64"/>
      <c r="P50" s="63">
        <f>LOOKUP(O50,SCORE3!K:K,SCORE3!L:L)</f>
        <v>0</v>
      </c>
      <c r="Q50" s="64"/>
      <c r="R50" s="61">
        <f>LOOKUP(Q50,SCORE3!H:H,SCORE3!G:G)</f>
        <v>0</v>
      </c>
      <c r="S50" s="64"/>
      <c r="T50" s="63">
        <f>LOOKUP(S50,SCORE3!I:I,SCORE3!G:G)</f>
        <v>0</v>
      </c>
      <c r="U50" s="60"/>
      <c r="V50" s="61">
        <f>LOOKUP(U50,SCORE3!J:J,SCORE3!G:G)</f>
        <v>0</v>
      </c>
      <c r="W50" s="104">
        <f>H50+J50+L50+N50+P50+R50+T50+V50</f>
        <v>0</v>
      </c>
    </row>
    <row r="51" spans="2:23" ht="20.100000000000001" customHeight="1" thickBot="1" x14ac:dyDescent="0.3">
      <c r="B51" s="52">
        <v>57</v>
      </c>
      <c r="C51" s="40"/>
      <c r="D51" s="41"/>
      <c r="E51" s="41"/>
      <c r="F51" s="40"/>
      <c r="G51" s="60"/>
      <c r="H51" s="61">
        <f>LOOKUP(G51,SCORE3!B:B,SCORE3!A:A)</f>
        <v>0</v>
      </c>
      <c r="I51" s="62"/>
      <c r="J51" s="51">
        <f>LOOKUP(I51,SCORE3!D:D,SCORE3!A:A)</f>
        <v>0</v>
      </c>
      <c r="K51" s="96"/>
      <c r="L51" s="61">
        <f>IF(LEN(ΑΓΟΡΙΑ!K52)=8,LOOKUP(SCORE3!N$2,SCORE3!E:E,SCORE3!A:A),LOOKUP(ΑΓΟΡΙΑ!K52,SCORE3!E:E,SCORE3!A:A))</f>
        <v>0</v>
      </c>
      <c r="M51" s="64"/>
      <c r="N51" s="63">
        <f>LOOKUP(M51,SCORE3!C:C,SCORE3!A:A)</f>
        <v>0</v>
      </c>
      <c r="O51" s="64"/>
      <c r="P51" s="63">
        <f>LOOKUP(O51,SCORE3!K:K,SCORE3!L:L)</f>
        <v>0</v>
      </c>
      <c r="Q51" s="64"/>
      <c r="R51" s="61">
        <f>LOOKUP(Q51,SCORE3!H:H,SCORE3!G:G)</f>
        <v>0</v>
      </c>
      <c r="S51" s="64"/>
      <c r="T51" s="63">
        <f>LOOKUP(S51,SCORE3!I:I,SCORE3!G:G)</f>
        <v>0</v>
      </c>
      <c r="U51" s="60"/>
      <c r="V51" s="61">
        <f>LOOKUP(U51,SCORE3!J:J,SCORE3!G:G)</f>
        <v>0</v>
      </c>
      <c r="W51" s="104">
        <f>H51+J51+L51+N51+P51+R51+T51+V51</f>
        <v>0</v>
      </c>
    </row>
    <row r="52" spans="2:23" ht="20.100000000000001" customHeight="1" thickBot="1" x14ac:dyDescent="0.3">
      <c r="B52" s="59">
        <v>58</v>
      </c>
      <c r="C52" s="78"/>
      <c r="D52" s="41"/>
      <c r="E52" s="41"/>
      <c r="F52" s="83"/>
      <c r="G52" s="60"/>
      <c r="H52" s="61">
        <f>LOOKUP(G52,SCORE3!B:B,SCORE3!A:A)</f>
        <v>0</v>
      </c>
      <c r="I52" s="62"/>
      <c r="J52" s="51">
        <f>LOOKUP(I52,SCORE3!D:D,SCORE3!A:A)</f>
        <v>0</v>
      </c>
      <c r="K52" s="96"/>
      <c r="L52" s="61">
        <f>IF(LEN(ΑΓΟΡΙΑ!K53)=8,LOOKUP(SCORE3!N$2,SCORE3!E:E,SCORE3!A:A),LOOKUP(ΑΓΟΡΙΑ!K53,SCORE3!E:E,SCORE3!A:A))</f>
        <v>0</v>
      </c>
      <c r="M52" s="64"/>
      <c r="N52" s="63">
        <f>LOOKUP(M52,SCORE3!C:C,SCORE3!A:A)</f>
        <v>0</v>
      </c>
      <c r="O52" s="64"/>
      <c r="P52" s="63">
        <f>LOOKUP(O52,SCORE3!K:K,SCORE3!L:L)</f>
        <v>0</v>
      </c>
      <c r="Q52" s="64"/>
      <c r="R52" s="61">
        <f>LOOKUP(Q52,SCORE3!H:H,SCORE3!G:G)</f>
        <v>0</v>
      </c>
      <c r="S52" s="64"/>
      <c r="T52" s="63">
        <f>LOOKUP(S52,SCORE3!I:I,SCORE3!G:G)</f>
        <v>0</v>
      </c>
      <c r="U52" s="60"/>
      <c r="V52" s="61">
        <f>LOOKUP(U52,SCORE3!J:J,SCORE3!G:G)</f>
        <v>0</v>
      </c>
      <c r="W52" s="104">
        <f>H52+J52+L52+N52+P52+R52+T52+V52</f>
        <v>0</v>
      </c>
    </row>
    <row r="53" spans="2:23" ht="20.100000000000001" customHeight="1" thickBot="1" x14ac:dyDescent="0.3">
      <c r="B53" s="52">
        <v>59</v>
      </c>
      <c r="C53" s="78"/>
      <c r="D53" s="41"/>
      <c r="E53" s="41"/>
      <c r="F53" s="83"/>
      <c r="G53" s="60"/>
      <c r="H53" s="61">
        <f>LOOKUP(G53,SCORE3!B:B,SCORE3!A:A)</f>
        <v>0</v>
      </c>
      <c r="I53" s="62"/>
      <c r="J53" s="51">
        <f>LOOKUP(I53,SCORE3!D:D,SCORE3!A:A)</f>
        <v>0</v>
      </c>
      <c r="K53" s="96"/>
      <c r="L53" s="61">
        <f>IF(LEN(ΑΓΟΡΙΑ!K54)=8,LOOKUP(SCORE3!N$2,SCORE3!E:E,SCORE3!A:A),LOOKUP(ΑΓΟΡΙΑ!K54,SCORE3!E:E,SCORE3!A:A))</f>
        <v>0</v>
      </c>
      <c r="M53" s="64"/>
      <c r="N53" s="63">
        <f>LOOKUP(M53,SCORE3!C:C,SCORE3!A:A)</f>
        <v>0</v>
      </c>
      <c r="O53" s="64"/>
      <c r="P53" s="63">
        <f>LOOKUP(O53,SCORE3!K:K,SCORE3!L:L)</f>
        <v>0</v>
      </c>
      <c r="Q53" s="64"/>
      <c r="R53" s="61">
        <f>LOOKUP(Q53,SCORE3!H:H,SCORE3!G:G)</f>
        <v>0</v>
      </c>
      <c r="S53" s="64"/>
      <c r="T53" s="63">
        <f>LOOKUP(S53,SCORE3!I:I,SCORE3!G:G)</f>
        <v>0</v>
      </c>
      <c r="U53" s="60"/>
      <c r="V53" s="61">
        <f>LOOKUP(U53,SCORE3!J:J,SCORE3!G:G)</f>
        <v>0</v>
      </c>
      <c r="W53" s="104">
        <f>H53+J53+L53+N53+P53+R53+T53+V53</f>
        <v>0</v>
      </c>
    </row>
    <row r="54" spans="2:23" ht="20.100000000000001" customHeight="1" thickBot="1" x14ac:dyDescent="0.3">
      <c r="B54" s="59">
        <v>60</v>
      </c>
      <c r="C54" s="40"/>
      <c r="D54" s="41"/>
      <c r="E54" s="41"/>
      <c r="F54" s="84"/>
      <c r="G54" s="60"/>
      <c r="H54" s="61">
        <f>LOOKUP(G54,SCORE3!B:B,SCORE3!A:A)</f>
        <v>0</v>
      </c>
      <c r="I54" s="62"/>
      <c r="J54" s="51">
        <f>LOOKUP(I54,SCORE3!D:D,SCORE3!A:A)</f>
        <v>0</v>
      </c>
      <c r="K54" s="96"/>
      <c r="L54" s="61">
        <f>IF(LEN(ΑΓΟΡΙΑ!K55)=8,LOOKUP(SCORE3!N$2,SCORE3!E:E,SCORE3!A:A),LOOKUP(ΑΓΟΡΙΑ!K55,SCORE3!E:E,SCORE3!A:A))</f>
        <v>0</v>
      </c>
      <c r="M54" s="64"/>
      <c r="N54" s="63">
        <f>LOOKUP(M54,SCORE3!C:C,SCORE3!A:A)</f>
        <v>0</v>
      </c>
      <c r="O54" s="64"/>
      <c r="P54" s="63">
        <f>LOOKUP(O54,SCORE3!K:K,SCORE3!L:L)</f>
        <v>0</v>
      </c>
      <c r="Q54" s="64"/>
      <c r="R54" s="61">
        <f>LOOKUP(Q54,SCORE3!H:H,SCORE3!G:G)</f>
        <v>0</v>
      </c>
      <c r="S54" s="64"/>
      <c r="T54" s="63">
        <f>LOOKUP(S54,SCORE3!I:I,SCORE3!G:G)</f>
        <v>0</v>
      </c>
      <c r="U54" s="60"/>
      <c r="V54" s="61">
        <f>LOOKUP(U54,SCORE3!J:J,SCORE3!G:G)</f>
        <v>0</v>
      </c>
      <c r="W54" s="104">
        <f>H54+J54+L54+N54+P54+R54+T54+V54</f>
        <v>0</v>
      </c>
    </row>
    <row r="55" spans="2:23" ht="20.100000000000001" customHeight="1" thickBot="1" x14ac:dyDescent="0.3">
      <c r="B55" s="52">
        <v>61</v>
      </c>
      <c r="C55" s="79"/>
      <c r="D55" s="42"/>
      <c r="E55" s="42"/>
      <c r="F55" s="80"/>
      <c r="G55" s="60"/>
      <c r="H55" s="61">
        <f>LOOKUP(G55,SCORE3!B:B,SCORE3!A:A)</f>
        <v>0</v>
      </c>
      <c r="I55" s="62"/>
      <c r="J55" s="51">
        <f>LOOKUP(I55,SCORE3!D:D,SCORE3!A:A)</f>
        <v>0</v>
      </c>
      <c r="K55" s="96"/>
      <c r="L55" s="61">
        <f>IF(LEN(ΑΓΟΡΙΑ!K56)=8,LOOKUP(SCORE3!N$2,SCORE3!E:E,SCORE3!A:A),LOOKUP(ΑΓΟΡΙΑ!K56,SCORE3!E:E,SCORE3!A:A))</f>
        <v>0</v>
      </c>
      <c r="M55" s="64"/>
      <c r="N55" s="63">
        <f>LOOKUP(M55,SCORE3!C:C,SCORE3!A:A)</f>
        <v>0</v>
      </c>
      <c r="O55" s="64"/>
      <c r="P55" s="63">
        <f>LOOKUP(O55,SCORE3!K:K,SCORE3!L:L)</f>
        <v>0</v>
      </c>
      <c r="Q55" s="64"/>
      <c r="R55" s="61">
        <f>LOOKUP(Q55,SCORE3!H:H,SCORE3!G:G)</f>
        <v>0</v>
      </c>
      <c r="S55" s="64"/>
      <c r="T55" s="63">
        <f>LOOKUP(S55,SCORE3!I:I,SCORE3!G:G)</f>
        <v>0</v>
      </c>
      <c r="U55" s="60"/>
      <c r="V55" s="61">
        <f>LOOKUP(U55,SCORE3!J:J,SCORE3!G:G)</f>
        <v>0</v>
      </c>
      <c r="W55" s="104">
        <f>H55+J55+L55+N55+P55+R55+T55+V55</f>
        <v>0</v>
      </c>
    </row>
    <row r="56" spans="2:23" ht="20.100000000000001" customHeight="1" thickBot="1" x14ac:dyDescent="0.3">
      <c r="B56" s="59">
        <v>62</v>
      </c>
      <c r="C56" s="40"/>
      <c r="D56" s="41"/>
      <c r="E56" s="41"/>
      <c r="F56" s="40"/>
      <c r="G56" s="60"/>
      <c r="H56" s="61">
        <f>LOOKUP(G56,SCORE3!B:B,SCORE3!A:A)</f>
        <v>0</v>
      </c>
      <c r="I56" s="62"/>
      <c r="J56" s="51">
        <f>LOOKUP(I56,SCORE3!D:D,SCORE3!A:A)</f>
        <v>0</v>
      </c>
      <c r="K56" s="96"/>
      <c r="L56" s="61">
        <f>IF(LEN(ΑΓΟΡΙΑ!K57)=8,LOOKUP(SCORE3!N$2,SCORE3!E:E,SCORE3!A:A),LOOKUP(ΑΓΟΡΙΑ!K57,SCORE3!E:E,SCORE3!A:A))</f>
        <v>0</v>
      </c>
      <c r="M56" s="64"/>
      <c r="N56" s="63">
        <f>LOOKUP(M56,SCORE3!C:C,SCORE3!A:A)</f>
        <v>0</v>
      </c>
      <c r="O56" s="64"/>
      <c r="P56" s="63">
        <f>LOOKUP(O56,SCORE3!K:K,SCORE3!L:L)</f>
        <v>0</v>
      </c>
      <c r="Q56" s="64"/>
      <c r="R56" s="61">
        <f>LOOKUP(Q56,SCORE3!H:H,SCORE3!G:G)</f>
        <v>0</v>
      </c>
      <c r="S56" s="64"/>
      <c r="T56" s="63">
        <f>LOOKUP(S56,SCORE3!I:I,SCORE3!G:G)</f>
        <v>0</v>
      </c>
      <c r="U56" s="60"/>
      <c r="V56" s="61">
        <f>LOOKUP(U56,SCORE3!J:J,SCORE3!G:G)</f>
        <v>0</v>
      </c>
      <c r="W56" s="104">
        <f>H56+J56+L56+N56+P56+R56+T56+V56</f>
        <v>0</v>
      </c>
    </row>
    <row r="57" spans="2:23" ht="20.100000000000001" customHeight="1" thickBot="1" x14ac:dyDescent="0.3">
      <c r="B57" s="52">
        <v>63</v>
      </c>
      <c r="C57" s="78"/>
      <c r="D57" s="41"/>
      <c r="E57" s="41"/>
      <c r="F57" s="83"/>
      <c r="G57" s="60"/>
      <c r="H57" s="61">
        <f>LOOKUP(G57,SCORE3!B:B,SCORE3!A:A)</f>
        <v>0</v>
      </c>
      <c r="I57" s="62"/>
      <c r="J57" s="51">
        <f>LOOKUP(I57,SCORE3!D:D,SCORE3!A:A)</f>
        <v>0</v>
      </c>
      <c r="K57" s="96"/>
      <c r="L57" s="61">
        <f>IF(LEN(ΑΓΟΡΙΑ!K58)=8,LOOKUP(SCORE3!N$2,SCORE3!E:E,SCORE3!A:A),LOOKUP(ΑΓΟΡΙΑ!K58,SCORE3!E:E,SCORE3!A:A))</f>
        <v>0</v>
      </c>
      <c r="M57" s="64"/>
      <c r="N57" s="63">
        <f>LOOKUP(M57,SCORE3!C:C,SCORE3!A:A)</f>
        <v>0</v>
      </c>
      <c r="O57" s="64"/>
      <c r="P57" s="63">
        <f>LOOKUP(O57,SCORE3!K:K,SCORE3!L:L)</f>
        <v>0</v>
      </c>
      <c r="Q57" s="64"/>
      <c r="R57" s="61">
        <f>LOOKUP(Q57,SCORE3!H:H,SCORE3!G:G)</f>
        <v>0</v>
      </c>
      <c r="S57" s="64"/>
      <c r="T57" s="63">
        <f>LOOKUP(S57,SCORE3!I:I,SCORE3!G:G)</f>
        <v>0</v>
      </c>
      <c r="U57" s="60"/>
      <c r="V57" s="61">
        <f>LOOKUP(U57,SCORE3!J:J,SCORE3!G:G)</f>
        <v>0</v>
      </c>
      <c r="W57" s="104">
        <f>H57+J57+L57+N57+P57+R57+T57+V57</f>
        <v>0</v>
      </c>
    </row>
    <row r="58" spans="2:23" ht="20.100000000000001" customHeight="1" thickBot="1" x14ac:dyDescent="0.3">
      <c r="B58" s="59">
        <v>64</v>
      </c>
      <c r="C58" s="78"/>
      <c r="D58" s="41"/>
      <c r="E58" s="41"/>
      <c r="F58" s="83"/>
      <c r="G58" s="60"/>
      <c r="H58" s="61">
        <f>LOOKUP(G58,SCORE3!B:B,SCORE3!A:A)</f>
        <v>0</v>
      </c>
      <c r="I58" s="62"/>
      <c r="J58" s="51">
        <f>LOOKUP(I58,SCORE3!D:D,SCORE3!A:A)</f>
        <v>0</v>
      </c>
      <c r="K58" s="96"/>
      <c r="L58" s="61">
        <f>IF(LEN(ΑΓΟΡΙΑ!K59)=8,LOOKUP(SCORE3!N$2,SCORE3!E:E,SCORE3!A:A),LOOKUP(ΑΓΟΡΙΑ!K59,SCORE3!E:E,SCORE3!A:A))</f>
        <v>0</v>
      </c>
      <c r="M58" s="64"/>
      <c r="N58" s="63">
        <f>LOOKUP(M58,SCORE3!C:C,SCORE3!A:A)</f>
        <v>0</v>
      </c>
      <c r="O58" s="64"/>
      <c r="P58" s="63">
        <f>LOOKUP(O58,SCORE3!K:K,SCORE3!L:L)</f>
        <v>0</v>
      </c>
      <c r="Q58" s="64"/>
      <c r="R58" s="61">
        <f>LOOKUP(Q58,SCORE3!H:H,SCORE3!G:G)</f>
        <v>0</v>
      </c>
      <c r="S58" s="64"/>
      <c r="T58" s="63">
        <f>LOOKUP(S58,SCORE3!I:I,SCORE3!G:G)</f>
        <v>0</v>
      </c>
      <c r="U58" s="60"/>
      <c r="V58" s="61">
        <f>LOOKUP(U58,SCORE3!J:J,SCORE3!G:G)</f>
        <v>0</v>
      </c>
      <c r="W58" s="104">
        <f>H58+J58+L58+N58+P58+R58+T58+V58</f>
        <v>0</v>
      </c>
    </row>
    <row r="59" spans="2:23" ht="20.100000000000001" customHeight="1" thickBot="1" x14ac:dyDescent="0.3">
      <c r="B59" s="52">
        <v>65</v>
      </c>
      <c r="C59" s="40"/>
      <c r="D59" s="41"/>
      <c r="E59" s="41"/>
      <c r="F59" s="84"/>
      <c r="G59" s="60"/>
      <c r="H59" s="61">
        <f>LOOKUP(G59,SCORE3!B:B,SCORE3!A:A)</f>
        <v>0</v>
      </c>
      <c r="I59" s="62"/>
      <c r="J59" s="51">
        <f>LOOKUP(I59,SCORE3!D:D,SCORE3!A:A)</f>
        <v>0</v>
      </c>
      <c r="K59" s="96"/>
      <c r="L59" s="61">
        <f>IF(LEN(ΑΓΟΡΙΑ!K60)=8,LOOKUP(SCORE3!N$2,SCORE3!E:E,SCORE3!A:A),LOOKUP(ΑΓΟΡΙΑ!K60,SCORE3!E:E,SCORE3!A:A))</f>
        <v>0</v>
      </c>
      <c r="M59" s="64"/>
      <c r="N59" s="63">
        <f>LOOKUP(M59,SCORE3!C:C,SCORE3!A:A)</f>
        <v>0</v>
      </c>
      <c r="O59" s="64"/>
      <c r="P59" s="63">
        <f>LOOKUP(O59,SCORE3!K:K,SCORE3!L:L)</f>
        <v>0</v>
      </c>
      <c r="Q59" s="64"/>
      <c r="R59" s="61">
        <f>LOOKUP(Q59,SCORE3!H:H,SCORE3!G:G)</f>
        <v>0</v>
      </c>
      <c r="S59" s="64"/>
      <c r="T59" s="63">
        <f>LOOKUP(S59,SCORE3!I:I,SCORE3!G:G)</f>
        <v>0</v>
      </c>
      <c r="U59" s="60"/>
      <c r="V59" s="61">
        <f>LOOKUP(U59,SCORE3!J:J,SCORE3!G:G)</f>
        <v>0</v>
      </c>
      <c r="W59" s="104">
        <f>H59+J59+L59+N59+P59+R59+T59+V59</f>
        <v>0</v>
      </c>
    </row>
    <row r="60" spans="2:23" ht="20.100000000000001" customHeight="1" thickBot="1" x14ac:dyDescent="0.3">
      <c r="B60" s="59">
        <v>66</v>
      </c>
      <c r="C60" s="79"/>
      <c r="D60" s="42"/>
      <c r="E60" s="42"/>
      <c r="F60" s="80"/>
      <c r="G60" s="60"/>
      <c r="H60" s="61">
        <f>LOOKUP(G60,SCORE3!B:B,SCORE3!A:A)</f>
        <v>0</v>
      </c>
      <c r="I60" s="62"/>
      <c r="J60" s="51">
        <f>LOOKUP(I60,SCORE3!D:D,SCORE3!A:A)</f>
        <v>0</v>
      </c>
      <c r="K60" s="96"/>
      <c r="L60" s="61">
        <f>IF(LEN(ΑΓΟΡΙΑ!K61)=8,LOOKUP(SCORE3!N$2,SCORE3!E:E,SCORE3!A:A),LOOKUP(ΑΓΟΡΙΑ!K61,SCORE3!E:E,SCORE3!A:A))</f>
        <v>0</v>
      </c>
      <c r="M60" s="64"/>
      <c r="N60" s="63">
        <f>LOOKUP(M60,SCORE3!C:C,SCORE3!A:A)</f>
        <v>0</v>
      </c>
      <c r="O60" s="64"/>
      <c r="P60" s="63">
        <f>LOOKUP(O60,SCORE3!K:K,SCORE3!L:L)</f>
        <v>0</v>
      </c>
      <c r="Q60" s="64"/>
      <c r="R60" s="61">
        <f>LOOKUP(Q60,SCORE3!H:H,SCORE3!G:G)</f>
        <v>0</v>
      </c>
      <c r="S60" s="64"/>
      <c r="T60" s="63">
        <f>LOOKUP(S60,SCORE3!I:I,SCORE3!G:G)</f>
        <v>0</v>
      </c>
      <c r="U60" s="60"/>
      <c r="V60" s="61">
        <f>LOOKUP(U60,SCORE3!J:J,SCORE3!G:G)</f>
        <v>0</v>
      </c>
      <c r="W60" s="104">
        <f>H60+J60+L60+N60+P60+R60+T60+V60</f>
        <v>0</v>
      </c>
    </row>
    <row r="61" spans="2:23" ht="20.100000000000001" customHeight="1" thickBot="1" x14ac:dyDescent="0.3">
      <c r="B61" s="59">
        <v>67</v>
      </c>
      <c r="C61" s="40"/>
      <c r="D61" s="41"/>
      <c r="E61" s="41"/>
      <c r="F61" s="40"/>
      <c r="G61" s="60"/>
      <c r="H61" s="61">
        <f>LOOKUP(G61,SCORE3!B:B,SCORE3!A:A)</f>
        <v>0</v>
      </c>
      <c r="I61" s="62"/>
      <c r="J61" s="51">
        <f>LOOKUP(I61,SCORE3!D:D,SCORE3!A:A)</f>
        <v>0</v>
      </c>
      <c r="K61" s="96"/>
      <c r="L61" s="61">
        <f>IF(LEN(ΑΓΟΡΙΑ!K62)=8,LOOKUP(SCORE3!N$2,SCORE3!E:E,SCORE3!A:A),LOOKUP(ΑΓΟΡΙΑ!K62,SCORE3!E:E,SCORE3!A:A))</f>
        <v>0</v>
      </c>
      <c r="M61" s="64"/>
      <c r="N61" s="63">
        <f>LOOKUP(M61,SCORE3!C:C,SCORE3!A:A)</f>
        <v>0</v>
      </c>
      <c r="O61" s="64"/>
      <c r="P61" s="63">
        <f>LOOKUP(O61,SCORE3!K:K,SCORE3!L:L)</f>
        <v>0</v>
      </c>
      <c r="Q61" s="64"/>
      <c r="R61" s="61">
        <f>LOOKUP(Q61,SCORE3!H:H,SCORE3!G:G)</f>
        <v>0</v>
      </c>
      <c r="S61" s="64"/>
      <c r="T61" s="63">
        <f>LOOKUP(S61,SCORE3!I:I,SCORE3!G:G)</f>
        <v>0</v>
      </c>
      <c r="U61" s="60"/>
      <c r="V61" s="61">
        <f>LOOKUP(U61,SCORE3!J:J,SCORE3!G:G)</f>
        <v>0</v>
      </c>
      <c r="W61" s="104">
        <f>H61+J61+L61+N61+P61+R61+T61+V61</f>
        <v>0</v>
      </c>
    </row>
    <row r="62" spans="2:23" ht="20.100000000000001" customHeight="1" thickBot="1" x14ac:dyDescent="0.3">
      <c r="B62" s="52">
        <v>68</v>
      </c>
      <c r="C62" s="78"/>
      <c r="D62" s="41"/>
      <c r="E62" s="41"/>
      <c r="F62" s="83"/>
      <c r="G62" s="60"/>
      <c r="H62" s="61">
        <f>LOOKUP(G62,SCORE3!B:B,SCORE3!A:A)</f>
        <v>0</v>
      </c>
      <c r="I62" s="62"/>
      <c r="J62" s="51">
        <f>LOOKUP(I62,SCORE3!D:D,SCORE3!A:A)</f>
        <v>0</v>
      </c>
      <c r="K62" s="96"/>
      <c r="L62" s="61">
        <f>IF(LEN(ΑΓΟΡΙΑ!K63)=8,LOOKUP(SCORE3!N$2,SCORE3!E:E,SCORE3!A:A),LOOKUP(ΑΓΟΡΙΑ!K63,SCORE3!E:E,SCORE3!A:A))</f>
        <v>0</v>
      </c>
      <c r="M62" s="64"/>
      <c r="N62" s="63">
        <f>LOOKUP(M62,SCORE3!C:C,SCORE3!A:A)</f>
        <v>0</v>
      </c>
      <c r="O62" s="64"/>
      <c r="P62" s="63">
        <f>LOOKUP(O62,SCORE3!K:K,SCORE3!L:L)</f>
        <v>0</v>
      </c>
      <c r="Q62" s="64"/>
      <c r="R62" s="61">
        <f>LOOKUP(Q62,SCORE3!H:H,SCORE3!G:G)</f>
        <v>0</v>
      </c>
      <c r="S62" s="64"/>
      <c r="T62" s="63">
        <f>LOOKUP(S62,SCORE3!I:I,SCORE3!G:G)</f>
        <v>0</v>
      </c>
      <c r="U62" s="60"/>
      <c r="V62" s="61">
        <f>LOOKUP(U62,SCORE3!J:J,SCORE3!G:G)</f>
        <v>0</v>
      </c>
      <c r="W62" s="104">
        <f>H62+J62+L62+N62+P62+R62+T62+V62</f>
        <v>0</v>
      </c>
    </row>
    <row r="63" spans="2:23" ht="20.100000000000001" customHeight="1" thickBot="1" x14ac:dyDescent="0.3">
      <c r="B63" s="59">
        <v>69</v>
      </c>
      <c r="C63" s="78"/>
      <c r="D63" s="41"/>
      <c r="E63" s="41"/>
      <c r="F63" s="83"/>
      <c r="G63" s="60"/>
      <c r="H63" s="61">
        <f>LOOKUP(G63,SCORE3!B:B,SCORE3!A:A)</f>
        <v>0</v>
      </c>
      <c r="I63" s="62"/>
      <c r="J63" s="51">
        <f>LOOKUP(I63,SCORE3!D:D,SCORE3!A:A)</f>
        <v>0</v>
      </c>
      <c r="K63" s="96"/>
      <c r="L63" s="61">
        <f>IF(LEN(ΑΓΟΡΙΑ!K64)=8,LOOKUP(SCORE3!N$2,SCORE3!E:E,SCORE3!A:A),LOOKUP(ΑΓΟΡΙΑ!K64,SCORE3!E:E,SCORE3!A:A))</f>
        <v>0</v>
      </c>
      <c r="M63" s="64"/>
      <c r="N63" s="63">
        <f>LOOKUP(M63,SCORE3!C:C,SCORE3!A:A)</f>
        <v>0</v>
      </c>
      <c r="O63" s="64"/>
      <c r="P63" s="63">
        <f>LOOKUP(O63,SCORE3!K:K,SCORE3!L:L)</f>
        <v>0</v>
      </c>
      <c r="Q63" s="64"/>
      <c r="R63" s="61">
        <f>LOOKUP(Q63,SCORE3!H:H,SCORE3!G:G)</f>
        <v>0</v>
      </c>
      <c r="S63" s="64"/>
      <c r="T63" s="63">
        <f>LOOKUP(S63,SCORE3!I:I,SCORE3!G:G)</f>
        <v>0</v>
      </c>
      <c r="U63" s="60"/>
      <c r="V63" s="61">
        <f>LOOKUP(U63,SCORE3!J:J,SCORE3!G:G)</f>
        <v>0</v>
      </c>
      <c r="W63" s="104">
        <f>H63+J63+L63+N63+P63+R63+T63+V63</f>
        <v>0</v>
      </c>
    </row>
    <row r="64" spans="2:23" ht="20.100000000000001" customHeight="1" thickBot="1" x14ac:dyDescent="0.3">
      <c r="B64" s="52">
        <v>70</v>
      </c>
      <c r="C64" s="40"/>
      <c r="D64" s="41"/>
      <c r="E64" s="41"/>
      <c r="F64" s="84"/>
      <c r="G64" s="60"/>
      <c r="H64" s="61">
        <f>LOOKUP(G64,SCORE3!B:B,SCORE3!A:A)</f>
        <v>0</v>
      </c>
      <c r="I64" s="62"/>
      <c r="J64" s="51">
        <f>LOOKUP(I64,SCORE3!D:D,SCORE3!A:A)</f>
        <v>0</v>
      </c>
      <c r="K64" s="96"/>
      <c r="L64" s="61">
        <f>IF(LEN(ΑΓΟΡΙΑ!K65)=8,LOOKUP(SCORE3!N$2,SCORE3!E:E,SCORE3!A:A),LOOKUP(ΑΓΟΡΙΑ!K65,SCORE3!E:E,SCORE3!A:A))</f>
        <v>0</v>
      </c>
      <c r="M64" s="64"/>
      <c r="N64" s="63">
        <f>LOOKUP(M64,SCORE3!C:C,SCORE3!A:A)</f>
        <v>0</v>
      </c>
      <c r="O64" s="64"/>
      <c r="P64" s="63">
        <f>LOOKUP(O64,SCORE3!K:K,SCORE3!L:L)</f>
        <v>0</v>
      </c>
      <c r="Q64" s="64"/>
      <c r="R64" s="61">
        <f>LOOKUP(Q64,SCORE3!H:H,SCORE3!G:G)</f>
        <v>0</v>
      </c>
      <c r="S64" s="64"/>
      <c r="T64" s="63">
        <f>LOOKUP(S64,SCORE3!I:I,SCORE3!G:G)</f>
        <v>0</v>
      </c>
      <c r="U64" s="60"/>
      <c r="V64" s="61">
        <f>LOOKUP(U64,SCORE3!J:J,SCORE3!G:G)</f>
        <v>0</v>
      </c>
      <c r="W64" s="104">
        <f>H64+J64+L64+N64+P64+R64+T64+V64</f>
        <v>0</v>
      </c>
    </row>
    <row r="65" spans="2:23" ht="20.100000000000001" customHeight="1" thickBot="1" x14ac:dyDescent="0.3">
      <c r="B65" s="59">
        <v>71</v>
      </c>
      <c r="C65" s="79"/>
      <c r="D65" s="42"/>
      <c r="E65" s="42"/>
      <c r="F65" s="80"/>
      <c r="G65" s="60"/>
      <c r="H65" s="61">
        <f>LOOKUP(G65,SCORE3!B:B,SCORE3!A:A)</f>
        <v>0</v>
      </c>
      <c r="I65" s="62"/>
      <c r="J65" s="51">
        <f>LOOKUP(I65,SCORE3!D:D,SCORE3!A:A)</f>
        <v>0</v>
      </c>
      <c r="K65" s="96"/>
      <c r="L65" s="61">
        <f>IF(LEN(ΑΓΟΡΙΑ!K66)=8,LOOKUP(SCORE3!N$2,SCORE3!E:E,SCORE3!A:A),LOOKUP(ΑΓΟΡΙΑ!K66,SCORE3!E:E,SCORE3!A:A))</f>
        <v>0</v>
      </c>
      <c r="M65" s="64"/>
      <c r="N65" s="63">
        <f>LOOKUP(M65,SCORE3!C:C,SCORE3!A:A)</f>
        <v>0</v>
      </c>
      <c r="O65" s="64"/>
      <c r="P65" s="63">
        <f>LOOKUP(O65,SCORE3!K:K,SCORE3!L:L)</f>
        <v>0</v>
      </c>
      <c r="Q65" s="64"/>
      <c r="R65" s="61">
        <f>LOOKUP(Q65,SCORE3!H:H,SCORE3!G:G)</f>
        <v>0</v>
      </c>
      <c r="S65" s="64"/>
      <c r="T65" s="63">
        <f>LOOKUP(S65,SCORE3!I:I,SCORE3!G:G)</f>
        <v>0</v>
      </c>
      <c r="U65" s="60"/>
      <c r="V65" s="61">
        <f>LOOKUP(U65,SCORE3!J:J,SCORE3!G:G)</f>
        <v>0</v>
      </c>
      <c r="W65" s="104">
        <f>H65+J65+L65+N65+P65+R65+T65+V65</f>
        <v>0</v>
      </c>
    </row>
    <row r="66" spans="2:23" ht="20.100000000000001" customHeight="1" thickBot="1" x14ac:dyDescent="0.3">
      <c r="B66" s="52">
        <v>72</v>
      </c>
      <c r="C66" s="40"/>
      <c r="D66" s="41"/>
      <c r="E66" s="41"/>
      <c r="F66" s="40"/>
      <c r="G66" s="60"/>
      <c r="H66" s="61">
        <f>LOOKUP(G66,SCORE3!B:B,SCORE3!A:A)</f>
        <v>0</v>
      </c>
      <c r="I66" s="62"/>
      <c r="J66" s="51">
        <f>LOOKUP(I66,SCORE3!D:D,SCORE3!A:A)</f>
        <v>0</v>
      </c>
      <c r="K66" s="96"/>
      <c r="L66" s="61">
        <f>IF(LEN(ΑΓΟΡΙΑ!K67)=8,LOOKUP(SCORE3!N$2,SCORE3!E:E,SCORE3!A:A),LOOKUP(ΑΓΟΡΙΑ!K67,SCORE3!E:E,SCORE3!A:A))</f>
        <v>0</v>
      </c>
      <c r="M66" s="64"/>
      <c r="N66" s="63">
        <f>LOOKUP(M66,SCORE3!C:C,SCORE3!A:A)</f>
        <v>0</v>
      </c>
      <c r="O66" s="64"/>
      <c r="P66" s="63">
        <f>LOOKUP(O66,SCORE3!K:K,SCORE3!L:L)</f>
        <v>0</v>
      </c>
      <c r="Q66" s="64"/>
      <c r="R66" s="61">
        <f>LOOKUP(Q66,SCORE3!H:H,SCORE3!G:G)</f>
        <v>0</v>
      </c>
      <c r="S66" s="64"/>
      <c r="T66" s="63">
        <f>LOOKUP(S66,SCORE3!I:I,SCORE3!G:G)</f>
        <v>0</v>
      </c>
      <c r="U66" s="60"/>
      <c r="V66" s="61">
        <f>LOOKUP(U66,SCORE3!J:J,SCORE3!G:G)</f>
        <v>0</v>
      </c>
      <c r="W66" s="104">
        <f>H66+J66+L66+N66+P66+R66+T66+V66</f>
        <v>0</v>
      </c>
    </row>
    <row r="67" spans="2:23" ht="20.100000000000001" customHeight="1" thickBot="1" x14ac:dyDescent="0.3">
      <c r="B67" s="59">
        <v>73</v>
      </c>
      <c r="C67" s="78"/>
      <c r="D67" s="41"/>
      <c r="E67" s="41"/>
      <c r="F67" s="83"/>
      <c r="G67" s="60"/>
      <c r="H67" s="61">
        <f>LOOKUP(G67,SCORE3!B:B,SCORE3!A:A)</f>
        <v>0</v>
      </c>
      <c r="I67" s="62"/>
      <c r="J67" s="51">
        <f>LOOKUP(I67,SCORE3!D:D,SCORE3!A:A)</f>
        <v>0</v>
      </c>
      <c r="K67" s="96"/>
      <c r="L67" s="61">
        <f>IF(LEN(ΑΓΟΡΙΑ!K68)=8,LOOKUP(SCORE3!N$2,SCORE3!E:E,SCORE3!A:A),LOOKUP(ΑΓΟΡΙΑ!K68,SCORE3!E:E,SCORE3!A:A))</f>
        <v>0</v>
      </c>
      <c r="M67" s="64"/>
      <c r="N67" s="63">
        <f>LOOKUP(M67,SCORE3!C:C,SCORE3!A:A)</f>
        <v>0</v>
      </c>
      <c r="O67" s="64"/>
      <c r="P67" s="63">
        <f>LOOKUP(O67,SCORE3!K:K,SCORE3!L:L)</f>
        <v>0</v>
      </c>
      <c r="Q67" s="64"/>
      <c r="R67" s="61">
        <f>LOOKUP(Q67,SCORE3!H:H,SCORE3!G:G)</f>
        <v>0</v>
      </c>
      <c r="S67" s="64"/>
      <c r="T67" s="63">
        <f>LOOKUP(S67,SCORE3!I:I,SCORE3!G:G)</f>
        <v>0</v>
      </c>
      <c r="U67" s="60"/>
      <c r="V67" s="61">
        <f>LOOKUP(U67,SCORE3!J:J,SCORE3!G:G)</f>
        <v>0</v>
      </c>
      <c r="W67" s="104">
        <f>H67+J67+L67+N67+P67+R67+T67+V67</f>
        <v>0</v>
      </c>
    </row>
    <row r="68" spans="2:23" ht="20.100000000000001" customHeight="1" thickBot="1" x14ac:dyDescent="0.3">
      <c r="B68" s="52">
        <v>74</v>
      </c>
      <c r="C68" s="78"/>
      <c r="D68" s="41"/>
      <c r="E68" s="41"/>
      <c r="F68" s="83"/>
      <c r="G68" s="60"/>
      <c r="H68" s="61">
        <f>LOOKUP(G68,SCORE3!B:B,SCORE3!A:A)</f>
        <v>0</v>
      </c>
      <c r="I68" s="62"/>
      <c r="J68" s="51">
        <f>LOOKUP(I68,SCORE3!D:D,SCORE3!A:A)</f>
        <v>0</v>
      </c>
      <c r="K68" s="96"/>
      <c r="L68" s="61">
        <f>IF(LEN(ΑΓΟΡΙΑ!K69)=8,LOOKUP(SCORE3!N$2,SCORE3!E:E,SCORE3!A:A),LOOKUP(ΑΓΟΡΙΑ!K69,SCORE3!E:E,SCORE3!A:A))</f>
        <v>0</v>
      </c>
      <c r="M68" s="64"/>
      <c r="N68" s="63">
        <f>LOOKUP(M68,SCORE3!C:C,SCORE3!A:A)</f>
        <v>0</v>
      </c>
      <c r="O68" s="64"/>
      <c r="P68" s="63">
        <f>LOOKUP(O68,SCORE3!K:K,SCORE3!L:L)</f>
        <v>0</v>
      </c>
      <c r="Q68" s="64"/>
      <c r="R68" s="61">
        <f>LOOKUP(Q68,SCORE3!H:H,SCORE3!G:G)</f>
        <v>0</v>
      </c>
      <c r="S68" s="64"/>
      <c r="T68" s="63">
        <f>LOOKUP(S68,SCORE3!I:I,SCORE3!G:G)</f>
        <v>0</v>
      </c>
      <c r="U68" s="60"/>
      <c r="V68" s="61">
        <f>LOOKUP(U68,SCORE3!J:J,SCORE3!G:G)</f>
        <v>0</v>
      </c>
      <c r="W68" s="104">
        <f>H68+J68+L68+N68+P68+R68+T68+V68</f>
        <v>0</v>
      </c>
    </row>
    <row r="69" spans="2:23" ht="20.100000000000001" customHeight="1" thickBot="1" x14ac:dyDescent="0.3">
      <c r="B69" s="59">
        <v>75</v>
      </c>
      <c r="C69" s="40"/>
      <c r="D69" s="41"/>
      <c r="E69" s="41"/>
      <c r="F69" s="84"/>
      <c r="G69" s="60"/>
      <c r="H69" s="61">
        <f>LOOKUP(G69,SCORE3!B:B,SCORE3!A:A)</f>
        <v>0</v>
      </c>
      <c r="I69" s="62"/>
      <c r="J69" s="51">
        <f>LOOKUP(I69,SCORE3!D:D,SCORE3!A:A)</f>
        <v>0</v>
      </c>
      <c r="K69" s="96"/>
      <c r="L69" s="61">
        <f>IF(LEN(ΑΓΟΡΙΑ!K70)=8,LOOKUP(SCORE3!N$2,SCORE3!E:E,SCORE3!A:A),LOOKUP(ΑΓΟΡΙΑ!K70,SCORE3!E:E,SCORE3!A:A))</f>
        <v>0</v>
      </c>
      <c r="M69" s="64"/>
      <c r="N69" s="63">
        <f>LOOKUP(M69,SCORE3!C:C,SCORE3!A:A)</f>
        <v>0</v>
      </c>
      <c r="O69" s="64"/>
      <c r="P69" s="63">
        <f>LOOKUP(O69,SCORE3!K:K,SCORE3!L:L)</f>
        <v>0</v>
      </c>
      <c r="Q69" s="64"/>
      <c r="R69" s="61">
        <f>LOOKUP(Q69,SCORE3!H:H,SCORE3!G:G)</f>
        <v>0</v>
      </c>
      <c r="S69" s="64"/>
      <c r="T69" s="63">
        <f>LOOKUP(S69,SCORE3!I:I,SCORE3!G:G)</f>
        <v>0</v>
      </c>
      <c r="U69" s="60"/>
      <c r="V69" s="61">
        <f>LOOKUP(U69,SCORE3!J:J,SCORE3!G:G)</f>
        <v>0</v>
      </c>
      <c r="W69" s="104">
        <f>H69+J69+L69+N69+P69+R69+T69+V69</f>
        <v>0</v>
      </c>
    </row>
    <row r="70" spans="2:23" ht="20.100000000000001" customHeight="1" thickBot="1" x14ac:dyDescent="0.3">
      <c r="B70" s="52">
        <v>76</v>
      </c>
      <c r="C70" s="79"/>
      <c r="D70" s="42"/>
      <c r="E70" s="42"/>
      <c r="F70" s="80"/>
      <c r="G70" s="60"/>
      <c r="H70" s="61">
        <f>LOOKUP(G70,SCORE3!B:B,SCORE3!A:A)</f>
        <v>0</v>
      </c>
      <c r="I70" s="62"/>
      <c r="J70" s="51">
        <f>LOOKUP(I70,SCORE3!D:D,SCORE3!A:A)</f>
        <v>0</v>
      </c>
      <c r="K70" s="96"/>
      <c r="L70" s="61">
        <f>IF(LEN(ΑΓΟΡΙΑ!K71)=8,LOOKUP(SCORE3!N$2,SCORE3!E:E,SCORE3!A:A),LOOKUP(ΑΓΟΡΙΑ!K71,SCORE3!E:E,SCORE3!A:A))</f>
        <v>0</v>
      </c>
      <c r="M70" s="64"/>
      <c r="N70" s="63">
        <f>LOOKUP(M70,SCORE3!C:C,SCORE3!A:A)</f>
        <v>0</v>
      </c>
      <c r="O70" s="64"/>
      <c r="P70" s="63">
        <f>LOOKUP(O70,SCORE3!K:K,SCORE3!L:L)</f>
        <v>0</v>
      </c>
      <c r="Q70" s="64"/>
      <c r="R70" s="61">
        <f>LOOKUP(Q70,SCORE3!H:H,SCORE3!G:G)</f>
        <v>0</v>
      </c>
      <c r="S70" s="64"/>
      <c r="T70" s="63">
        <f>LOOKUP(S70,SCORE3!I:I,SCORE3!G:G)</f>
        <v>0</v>
      </c>
      <c r="U70" s="60"/>
      <c r="V70" s="61">
        <f>LOOKUP(U70,SCORE3!J:J,SCORE3!G:G)</f>
        <v>0</v>
      </c>
      <c r="W70" s="104">
        <f>H70+J70+L70+N70+P70+R70+T70+V70</f>
        <v>0</v>
      </c>
    </row>
    <row r="71" spans="2:23" ht="20.100000000000001" customHeight="1" thickBot="1" x14ac:dyDescent="0.3">
      <c r="B71" s="59">
        <v>77</v>
      </c>
      <c r="C71" s="40"/>
      <c r="D71" s="41"/>
      <c r="E71" s="41"/>
      <c r="F71" s="40"/>
      <c r="G71" s="60"/>
      <c r="H71" s="61">
        <f>LOOKUP(G71,SCORE3!B:B,SCORE3!A:A)</f>
        <v>0</v>
      </c>
      <c r="I71" s="62"/>
      <c r="J71" s="51">
        <f>LOOKUP(I71,SCORE3!D:D,SCORE3!A:A)</f>
        <v>0</v>
      </c>
      <c r="K71" s="96"/>
      <c r="L71" s="61">
        <f>IF(LEN(ΑΓΟΡΙΑ!K72)=8,LOOKUP(SCORE3!N$2,SCORE3!E:E,SCORE3!A:A),LOOKUP(ΑΓΟΡΙΑ!K72,SCORE3!E:E,SCORE3!A:A))</f>
        <v>0</v>
      </c>
      <c r="M71" s="64"/>
      <c r="N71" s="63">
        <f>LOOKUP(M71,SCORE3!C:C,SCORE3!A:A)</f>
        <v>0</v>
      </c>
      <c r="O71" s="64"/>
      <c r="P71" s="63">
        <f>LOOKUP(O71,SCORE3!K:K,SCORE3!L:L)</f>
        <v>0</v>
      </c>
      <c r="Q71" s="64"/>
      <c r="R71" s="61">
        <f>LOOKUP(Q71,SCORE3!H:H,SCORE3!G:G)</f>
        <v>0</v>
      </c>
      <c r="S71" s="64"/>
      <c r="T71" s="63">
        <f>LOOKUP(S71,SCORE3!I:I,SCORE3!G:G)</f>
        <v>0</v>
      </c>
      <c r="U71" s="60"/>
      <c r="V71" s="61">
        <f>LOOKUP(U71,SCORE3!J:J,SCORE3!G:G)</f>
        <v>0</v>
      </c>
      <c r="W71" s="104">
        <f>H71+J71+L71+N71+P71+R71+T71+V71</f>
        <v>0</v>
      </c>
    </row>
    <row r="72" spans="2:23" ht="20.100000000000001" customHeight="1" thickBot="1" x14ac:dyDescent="0.3">
      <c r="B72" s="59">
        <v>78</v>
      </c>
      <c r="C72" s="78"/>
      <c r="D72" s="41"/>
      <c r="E72" s="41"/>
      <c r="F72" s="83"/>
      <c r="G72" s="60"/>
      <c r="H72" s="61">
        <f>LOOKUP(G72,SCORE3!B:B,SCORE3!A:A)</f>
        <v>0</v>
      </c>
      <c r="I72" s="62"/>
      <c r="J72" s="51">
        <f>LOOKUP(I72,SCORE3!D:D,SCORE3!A:A)</f>
        <v>0</v>
      </c>
      <c r="K72" s="96"/>
      <c r="L72" s="61">
        <f>IF(LEN(ΑΓΟΡΙΑ!K73)=8,LOOKUP(SCORE3!N$2,SCORE3!E:E,SCORE3!A:A),LOOKUP(ΑΓΟΡΙΑ!K73,SCORE3!E:E,SCORE3!A:A))</f>
        <v>0</v>
      </c>
      <c r="M72" s="64"/>
      <c r="N72" s="63">
        <f>LOOKUP(M72,SCORE3!C:C,SCORE3!A:A)</f>
        <v>0</v>
      </c>
      <c r="O72" s="64"/>
      <c r="P72" s="63">
        <f>LOOKUP(O72,SCORE3!K:K,SCORE3!L:L)</f>
        <v>0</v>
      </c>
      <c r="Q72" s="64"/>
      <c r="R72" s="61">
        <f>LOOKUP(Q72,SCORE3!H:H,SCORE3!G:G)</f>
        <v>0</v>
      </c>
      <c r="S72" s="64"/>
      <c r="T72" s="63">
        <f>LOOKUP(S72,SCORE3!I:I,SCORE3!G:G)</f>
        <v>0</v>
      </c>
      <c r="U72" s="60"/>
      <c r="V72" s="61">
        <f>LOOKUP(U72,SCORE3!J:J,SCORE3!G:G)</f>
        <v>0</v>
      </c>
      <c r="W72" s="104">
        <f>H72+J72+L72+N72+P72+R72+T72+V72</f>
        <v>0</v>
      </c>
    </row>
    <row r="73" spans="2:23" ht="20.100000000000001" customHeight="1" thickBot="1" x14ac:dyDescent="0.3">
      <c r="B73" s="52">
        <v>79</v>
      </c>
      <c r="C73" s="78"/>
      <c r="D73" s="41"/>
      <c r="E73" s="41"/>
      <c r="F73" s="83"/>
      <c r="G73" s="60"/>
      <c r="H73" s="61">
        <f>LOOKUP(G73,SCORE3!B:B,SCORE3!A:A)</f>
        <v>0</v>
      </c>
      <c r="I73" s="62"/>
      <c r="J73" s="51">
        <f>LOOKUP(I73,SCORE3!D:D,SCORE3!A:A)</f>
        <v>0</v>
      </c>
      <c r="K73" s="96"/>
      <c r="L73" s="61">
        <f>IF(LEN(ΑΓΟΡΙΑ!K74)=8,LOOKUP(SCORE3!N$2,SCORE3!E:E,SCORE3!A:A),LOOKUP(ΑΓΟΡΙΑ!K74,SCORE3!E:E,SCORE3!A:A))</f>
        <v>0</v>
      </c>
      <c r="M73" s="64"/>
      <c r="N73" s="63">
        <f>LOOKUP(M73,SCORE3!C:C,SCORE3!A:A)</f>
        <v>0</v>
      </c>
      <c r="O73" s="64"/>
      <c r="P73" s="63">
        <f>LOOKUP(O73,SCORE3!K:K,SCORE3!L:L)</f>
        <v>0</v>
      </c>
      <c r="Q73" s="64"/>
      <c r="R73" s="61">
        <f>LOOKUP(Q73,SCORE3!H:H,SCORE3!G:G)</f>
        <v>0</v>
      </c>
      <c r="S73" s="64"/>
      <c r="T73" s="63">
        <f>LOOKUP(S73,SCORE3!I:I,SCORE3!G:G)</f>
        <v>0</v>
      </c>
      <c r="U73" s="60"/>
      <c r="V73" s="61">
        <f>LOOKUP(U73,SCORE3!J:J,SCORE3!G:G)</f>
        <v>0</v>
      </c>
      <c r="W73" s="104">
        <f>H73+J73+L73+N73+P73+R73+T73+V73</f>
        <v>0</v>
      </c>
    </row>
    <row r="74" spans="2:23" ht="20.100000000000001" customHeight="1" thickBot="1" x14ac:dyDescent="0.3">
      <c r="B74" s="59">
        <v>80</v>
      </c>
      <c r="C74" s="40"/>
      <c r="D74" s="41"/>
      <c r="E74" s="41"/>
      <c r="F74" s="84"/>
      <c r="G74" s="60"/>
      <c r="H74" s="61">
        <f>LOOKUP(G74,SCORE3!B:B,SCORE3!A:A)</f>
        <v>0</v>
      </c>
      <c r="I74" s="62"/>
      <c r="J74" s="51">
        <f>LOOKUP(I74,SCORE3!D:D,SCORE3!A:A)</f>
        <v>0</v>
      </c>
      <c r="K74" s="96"/>
      <c r="L74" s="61">
        <f>IF(LEN(ΑΓΟΡΙΑ!K75)=8,LOOKUP(SCORE3!N$2,SCORE3!E:E,SCORE3!A:A),LOOKUP(ΑΓΟΡΙΑ!K75,SCORE3!E:E,SCORE3!A:A))</f>
        <v>0</v>
      </c>
      <c r="M74" s="64"/>
      <c r="N74" s="63">
        <f>LOOKUP(M74,SCORE3!C:C,SCORE3!A:A)</f>
        <v>0</v>
      </c>
      <c r="O74" s="64"/>
      <c r="P74" s="63">
        <f>LOOKUP(O74,SCORE3!K:K,SCORE3!L:L)</f>
        <v>0</v>
      </c>
      <c r="Q74" s="64"/>
      <c r="R74" s="61">
        <f>LOOKUP(Q74,SCORE3!H:H,SCORE3!G:G)</f>
        <v>0</v>
      </c>
      <c r="S74" s="64"/>
      <c r="T74" s="63">
        <f>LOOKUP(S74,SCORE3!I:I,SCORE3!G:G)</f>
        <v>0</v>
      </c>
      <c r="U74" s="60"/>
      <c r="V74" s="61">
        <f>LOOKUP(U74,SCORE3!J:J,SCORE3!G:G)</f>
        <v>0</v>
      </c>
      <c r="W74" s="104">
        <f>H74+J74+L74+N74+P74+R74+T74+V74</f>
        <v>0</v>
      </c>
    </row>
    <row r="75" spans="2:23" ht="20.100000000000001" customHeight="1" thickBot="1" x14ac:dyDescent="0.3">
      <c r="B75" s="52">
        <v>81</v>
      </c>
      <c r="C75" s="79"/>
      <c r="D75" s="42"/>
      <c r="E75" s="42"/>
      <c r="F75" s="80"/>
      <c r="G75" s="60"/>
      <c r="H75" s="61">
        <f>LOOKUP(G75,SCORE3!B:B,SCORE3!A:A)</f>
        <v>0</v>
      </c>
      <c r="I75" s="62"/>
      <c r="J75" s="51">
        <f>LOOKUP(I75,SCORE3!D:D,SCORE3!A:A)</f>
        <v>0</v>
      </c>
      <c r="K75" s="96"/>
      <c r="L75" s="61">
        <f>IF(LEN(ΑΓΟΡΙΑ!K76)=8,LOOKUP(SCORE3!N$2,SCORE3!E:E,SCORE3!A:A),LOOKUP(ΑΓΟΡΙΑ!K76,SCORE3!E:E,SCORE3!A:A))</f>
        <v>0</v>
      </c>
      <c r="M75" s="64"/>
      <c r="N75" s="63">
        <f>LOOKUP(M75,SCORE3!C:C,SCORE3!A:A)</f>
        <v>0</v>
      </c>
      <c r="O75" s="64"/>
      <c r="P75" s="63">
        <f>LOOKUP(O75,SCORE3!K:K,SCORE3!L:L)</f>
        <v>0</v>
      </c>
      <c r="Q75" s="64"/>
      <c r="R75" s="61">
        <f>LOOKUP(Q75,SCORE3!H:H,SCORE3!G:G)</f>
        <v>0</v>
      </c>
      <c r="S75" s="64"/>
      <c r="T75" s="63">
        <f>LOOKUP(S75,SCORE3!I:I,SCORE3!G:G)</f>
        <v>0</v>
      </c>
      <c r="U75" s="60"/>
      <c r="V75" s="61">
        <f>LOOKUP(U75,SCORE3!J:J,SCORE3!G:G)</f>
        <v>0</v>
      </c>
      <c r="W75" s="104">
        <f>H75+J75+L75+N75+P75+R75+T75+V75</f>
        <v>0</v>
      </c>
    </row>
    <row r="76" spans="2:23" ht="20.100000000000001" customHeight="1" thickBot="1" x14ac:dyDescent="0.3">
      <c r="B76" s="59">
        <v>82</v>
      </c>
      <c r="C76" s="40"/>
      <c r="D76" s="41"/>
      <c r="E76" s="41"/>
      <c r="F76" s="40"/>
      <c r="G76" s="60"/>
      <c r="H76" s="61">
        <f>LOOKUP(G76,SCORE3!B:B,SCORE3!A:A)</f>
        <v>0</v>
      </c>
      <c r="I76" s="62"/>
      <c r="J76" s="51">
        <f>LOOKUP(I76,SCORE3!D:D,SCORE3!A:A)</f>
        <v>0</v>
      </c>
      <c r="K76" s="96"/>
      <c r="L76" s="61">
        <f>IF(LEN(ΑΓΟΡΙΑ!K77)=8,LOOKUP(SCORE3!N$2,SCORE3!E:E,SCORE3!A:A),LOOKUP(ΑΓΟΡΙΑ!K77,SCORE3!E:E,SCORE3!A:A))</f>
        <v>0</v>
      </c>
      <c r="M76" s="64"/>
      <c r="N76" s="63">
        <f>LOOKUP(M76,SCORE3!C:C,SCORE3!A:A)</f>
        <v>0</v>
      </c>
      <c r="O76" s="64"/>
      <c r="P76" s="63">
        <f>LOOKUP(O76,SCORE3!K:K,SCORE3!L:L)</f>
        <v>0</v>
      </c>
      <c r="Q76" s="64"/>
      <c r="R76" s="61">
        <f>LOOKUP(Q76,SCORE3!H:H,SCORE3!G:G)</f>
        <v>0</v>
      </c>
      <c r="S76" s="64"/>
      <c r="T76" s="63">
        <f>LOOKUP(S76,SCORE3!I:I,SCORE3!G:G)</f>
        <v>0</v>
      </c>
      <c r="U76" s="60"/>
      <c r="V76" s="61">
        <f>LOOKUP(U76,SCORE3!J:J,SCORE3!G:G)</f>
        <v>0</v>
      </c>
      <c r="W76" s="104">
        <f>H76+J76+L76+N76+P76+R76+T76+V76</f>
        <v>0</v>
      </c>
    </row>
    <row r="77" spans="2:23" ht="20.100000000000001" customHeight="1" thickBot="1" x14ac:dyDescent="0.3">
      <c r="B77" s="52">
        <v>83</v>
      </c>
      <c r="C77" s="78"/>
      <c r="D77" s="41"/>
      <c r="E77" s="41"/>
      <c r="F77" s="83"/>
      <c r="G77" s="60"/>
      <c r="H77" s="61">
        <f>LOOKUP(G77,SCORE3!B:B,SCORE3!A:A)</f>
        <v>0</v>
      </c>
      <c r="I77" s="62"/>
      <c r="J77" s="51">
        <f>LOOKUP(I77,SCORE3!D:D,SCORE3!A:A)</f>
        <v>0</v>
      </c>
      <c r="K77" s="96"/>
      <c r="L77" s="61">
        <f>IF(LEN(ΑΓΟΡΙΑ!K78)=8,LOOKUP(SCORE3!N$2,SCORE3!E:E,SCORE3!A:A),LOOKUP(ΑΓΟΡΙΑ!K78,SCORE3!E:E,SCORE3!A:A))</f>
        <v>0</v>
      </c>
      <c r="M77" s="64"/>
      <c r="N77" s="63">
        <f>LOOKUP(M77,SCORE3!C:C,SCORE3!A:A)</f>
        <v>0</v>
      </c>
      <c r="O77" s="64"/>
      <c r="P77" s="63">
        <f>LOOKUP(O77,SCORE3!K:K,SCORE3!L:L)</f>
        <v>0</v>
      </c>
      <c r="Q77" s="64"/>
      <c r="R77" s="61">
        <f>LOOKUP(Q77,SCORE3!H:H,SCORE3!G:G)</f>
        <v>0</v>
      </c>
      <c r="S77" s="64"/>
      <c r="T77" s="63">
        <f>LOOKUP(S77,SCORE3!I:I,SCORE3!G:G)</f>
        <v>0</v>
      </c>
      <c r="U77" s="60"/>
      <c r="V77" s="61">
        <f>LOOKUP(U77,SCORE3!J:J,SCORE3!G:G)</f>
        <v>0</v>
      </c>
      <c r="W77" s="104">
        <f>H77+J77+L77+N77+P77+R77+T77+V77</f>
        <v>0</v>
      </c>
    </row>
    <row r="78" spans="2:23" ht="20.100000000000001" customHeight="1" thickBot="1" x14ac:dyDescent="0.3">
      <c r="B78" s="59">
        <v>84</v>
      </c>
      <c r="C78" s="78"/>
      <c r="D78" s="41"/>
      <c r="E78" s="41"/>
      <c r="F78" s="83"/>
      <c r="G78" s="60"/>
      <c r="H78" s="61">
        <f>LOOKUP(G78,SCORE3!B:B,SCORE3!A:A)</f>
        <v>0</v>
      </c>
      <c r="I78" s="62"/>
      <c r="J78" s="51">
        <f>LOOKUP(I78,SCORE3!D:D,SCORE3!A:A)</f>
        <v>0</v>
      </c>
      <c r="K78" s="96"/>
      <c r="L78" s="61">
        <f>IF(LEN(ΑΓΟΡΙΑ!K79)=8,LOOKUP(SCORE3!N$2,SCORE3!E:E,SCORE3!A:A),LOOKUP(ΑΓΟΡΙΑ!K79,SCORE3!E:E,SCORE3!A:A))</f>
        <v>0</v>
      </c>
      <c r="M78" s="64"/>
      <c r="N78" s="63">
        <f>LOOKUP(M78,SCORE3!C:C,SCORE3!A:A)</f>
        <v>0</v>
      </c>
      <c r="O78" s="64"/>
      <c r="P78" s="63">
        <f>LOOKUP(O78,SCORE3!K:K,SCORE3!L:L)</f>
        <v>0</v>
      </c>
      <c r="Q78" s="64"/>
      <c r="R78" s="61">
        <f>LOOKUP(Q78,SCORE3!H:H,SCORE3!G:G)</f>
        <v>0</v>
      </c>
      <c r="S78" s="64"/>
      <c r="T78" s="63">
        <f>LOOKUP(S78,SCORE3!I:I,SCORE3!G:G)</f>
        <v>0</v>
      </c>
      <c r="U78" s="60"/>
      <c r="V78" s="61">
        <f>LOOKUP(U78,SCORE3!J:J,SCORE3!G:G)</f>
        <v>0</v>
      </c>
      <c r="W78" s="104">
        <f>H78+J78+L78+N78+P78+R78+T78+V78</f>
        <v>0</v>
      </c>
    </row>
    <row r="79" spans="2:23" ht="20.100000000000001" customHeight="1" thickBot="1" x14ac:dyDescent="0.3">
      <c r="B79" s="52">
        <v>85</v>
      </c>
      <c r="C79" s="40"/>
      <c r="D79" s="41"/>
      <c r="E79" s="41"/>
      <c r="F79" s="84"/>
      <c r="G79" s="60"/>
      <c r="H79" s="61">
        <f>LOOKUP(G79,SCORE3!B:B,SCORE3!A:A)</f>
        <v>0</v>
      </c>
      <c r="I79" s="62"/>
      <c r="J79" s="51">
        <f>LOOKUP(I79,SCORE3!D:D,SCORE3!A:A)</f>
        <v>0</v>
      </c>
      <c r="K79" s="96"/>
      <c r="L79" s="61">
        <f>IF(LEN(ΑΓΟΡΙΑ!K80)=8,LOOKUP(SCORE3!N$2,SCORE3!E:E,SCORE3!A:A),LOOKUP(ΑΓΟΡΙΑ!K80,SCORE3!E:E,SCORE3!A:A))</f>
        <v>0</v>
      </c>
      <c r="M79" s="64"/>
      <c r="N79" s="63">
        <f>LOOKUP(M79,SCORE3!C:C,SCORE3!A:A)</f>
        <v>0</v>
      </c>
      <c r="O79" s="64"/>
      <c r="P79" s="63">
        <f>LOOKUP(O79,SCORE3!K:K,SCORE3!L:L)</f>
        <v>0</v>
      </c>
      <c r="Q79" s="64"/>
      <c r="R79" s="61">
        <f>LOOKUP(Q79,SCORE3!H:H,SCORE3!G:G)</f>
        <v>0</v>
      </c>
      <c r="S79" s="64"/>
      <c r="T79" s="63">
        <f>LOOKUP(S79,SCORE3!I:I,SCORE3!G:G)</f>
        <v>0</v>
      </c>
      <c r="U79" s="60"/>
      <c r="V79" s="61">
        <f>LOOKUP(U79,SCORE3!J:J,SCORE3!G:G)</f>
        <v>0</v>
      </c>
      <c r="W79" s="104">
        <f>H79+J79+L79+N79+P79+R79+T79+V79</f>
        <v>0</v>
      </c>
    </row>
    <row r="80" spans="2:23" ht="20.100000000000001" customHeight="1" thickBot="1" x14ac:dyDescent="0.3">
      <c r="B80" s="59">
        <v>86</v>
      </c>
      <c r="C80" s="79"/>
      <c r="D80" s="42"/>
      <c r="E80" s="42"/>
      <c r="F80" s="80"/>
      <c r="G80" s="60"/>
      <c r="H80" s="61">
        <f>LOOKUP(G80,SCORE3!B:B,SCORE3!A:A)</f>
        <v>0</v>
      </c>
      <c r="I80" s="62"/>
      <c r="J80" s="51">
        <f>LOOKUP(I80,SCORE3!D:D,SCORE3!A:A)</f>
        <v>0</v>
      </c>
      <c r="K80" s="96"/>
      <c r="L80" s="61">
        <f>IF(LEN(ΑΓΟΡΙΑ!K81)=8,LOOKUP(SCORE3!N$2,SCORE3!E:E,SCORE3!A:A),LOOKUP(ΑΓΟΡΙΑ!K81,SCORE3!E:E,SCORE3!A:A))</f>
        <v>0</v>
      </c>
      <c r="M80" s="64"/>
      <c r="N80" s="63">
        <f>LOOKUP(M80,SCORE3!C:C,SCORE3!A:A)</f>
        <v>0</v>
      </c>
      <c r="O80" s="64"/>
      <c r="P80" s="63">
        <f>LOOKUP(O80,SCORE3!K:K,SCORE3!L:L)</f>
        <v>0</v>
      </c>
      <c r="Q80" s="64"/>
      <c r="R80" s="61">
        <f>LOOKUP(Q80,SCORE3!H:H,SCORE3!G:G)</f>
        <v>0</v>
      </c>
      <c r="S80" s="64"/>
      <c r="T80" s="63">
        <f>LOOKUP(S80,SCORE3!I:I,SCORE3!G:G)</f>
        <v>0</v>
      </c>
      <c r="U80" s="60"/>
      <c r="V80" s="61">
        <f>LOOKUP(U80,SCORE3!J:J,SCORE3!G:G)</f>
        <v>0</v>
      </c>
      <c r="W80" s="104">
        <f>H80+J80+L80+N80+P80+R80+T80+V80</f>
        <v>0</v>
      </c>
    </row>
    <row r="81" spans="2:23" ht="20.100000000000001" customHeight="1" thickBot="1" x14ac:dyDescent="0.3">
      <c r="B81" s="52">
        <v>87</v>
      </c>
      <c r="C81" s="40"/>
      <c r="D81" s="41"/>
      <c r="E81" s="41"/>
      <c r="F81" s="40"/>
      <c r="G81" s="60"/>
      <c r="H81" s="61">
        <f>LOOKUP(G81,SCORE3!B:B,SCORE3!A:A)</f>
        <v>0</v>
      </c>
      <c r="I81" s="62"/>
      <c r="J81" s="51">
        <f>LOOKUP(I81,SCORE3!D:D,SCORE3!A:A)</f>
        <v>0</v>
      </c>
      <c r="K81" s="96"/>
      <c r="L81" s="61">
        <f>IF(LEN(ΑΓΟΡΙΑ!K82)=8,LOOKUP(SCORE3!N$2,SCORE3!E:E,SCORE3!A:A),LOOKUP(ΑΓΟΡΙΑ!K82,SCORE3!E:E,SCORE3!A:A))</f>
        <v>0</v>
      </c>
      <c r="M81" s="64"/>
      <c r="N81" s="63">
        <f>LOOKUP(M81,SCORE3!C:C,SCORE3!A:A)</f>
        <v>0</v>
      </c>
      <c r="O81" s="64"/>
      <c r="P81" s="63">
        <f>LOOKUP(O81,SCORE3!K:K,SCORE3!L:L)</f>
        <v>0</v>
      </c>
      <c r="Q81" s="64"/>
      <c r="R81" s="61">
        <f>LOOKUP(Q81,SCORE3!H:H,SCORE3!G:G)</f>
        <v>0</v>
      </c>
      <c r="S81" s="64"/>
      <c r="T81" s="63">
        <f>LOOKUP(S81,SCORE3!I:I,SCORE3!G:G)</f>
        <v>0</v>
      </c>
      <c r="U81" s="60"/>
      <c r="V81" s="61">
        <f>LOOKUP(U81,SCORE3!J:J,SCORE3!G:G)</f>
        <v>0</v>
      </c>
      <c r="W81" s="104">
        <f>H81+J81+L81+N81+P81+R81+T81+V81</f>
        <v>0</v>
      </c>
    </row>
    <row r="82" spans="2:23" ht="20.100000000000001" customHeight="1" thickBot="1" x14ac:dyDescent="0.3">
      <c r="B82" s="59">
        <v>88</v>
      </c>
      <c r="C82" s="78"/>
      <c r="D82" s="41"/>
      <c r="E82" s="41"/>
      <c r="F82" s="83"/>
      <c r="G82" s="60"/>
      <c r="H82" s="61">
        <f>LOOKUP(G82,SCORE3!B:B,SCORE3!A:A)</f>
        <v>0</v>
      </c>
      <c r="I82" s="62"/>
      <c r="J82" s="51">
        <f>LOOKUP(I82,SCORE3!D:D,SCORE3!A:A)</f>
        <v>0</v>
      </c>
      <c r="K82" s="96"/>
      <c r="L82" s="61">
        <f>IF(LEN(ΑΓΟΡΙΑ!K83)=8,LOOKUP(SCORE3!N$2,SCORE3!E:E,SCORE3!A:A),LOOKUP(ΑΓΟΡΙΑ!K83,SCORE3!E:E,SCORE3!A:A))</f>
        <v>0</v>
      </c>
      <c r="M82" s="64"/>
      <c r="N82" s="63">
        <f>LOOKUP(M82,SCORE3!C:C,SCORE3!A:A)</f>
        <v>0</v>
      </c>
      <c r="O82" s="64"/>
      <c r="P82" s="63">
        <f>LOOKUP(O82,SCORE3!K:K,SCORE3!L:L)</f>
        <v>0</v>
      </c>
      <c r="Q82" s="64"/>
      <c r="R82" s="61">
        <f>LOOKUP(Q82,SCORE3!H:H,SCORE3!G:G)</f>
        <v>0</v>
      </c>
      <c r="S82" s="64"/>
      <c r="T82" s="63">
        <f>LOOKUP(S82,SCORE3!I:I,SCORE3!G:G)</f>
        <v>0</v>
      </c>
      <c r="U82" s="60"/>
      <c r="V82" s="61">
        <f>LOOKUP(U82,SCORE3!J:J,SCORE3!G:G)</f>
        <v>0</v>
      </c>
      <c r="W82" s="104">
        <f>H82+J82+L82+N82+P82+R82+T82+V82</f>
        <v>0</v>
      </c>
    </row>
    <row r="83" spans="2:23" ht="20.100000000000001" customHeight="1" thickBot="1" x14ac:dyDescent="0.3">
      <c r="B83" s="59">
        <v>89</v>
      </c>
      <c r="C83" s="78"/>
      <c r="D83" s="41"/>
      <c r="E83" s="41"/>
      <c r="F83" s="83"/>
      <c r="G83" s="60"/>
      <c r="H83" s="61">
        <f>LOOKUP(G83,SCORE3!B:B,SCORE3!A:A)</f>
        <v>0</v>
      </c>
      <c r="I83" s="62"/>
      <c r="J83" s="51">
        <f>LOOKUP(I83,SCORE3!D:D,SCORE3!A:A)</f>
        <v>0</v>
      </c>
      <c r="K83" s="96"/>
      <c r="L83" s="61">
        <f>IF(LEN(ΑΓΟΡΙΑ!K84)=8,LOOKUP(SCORE3!N$2,SCORE3!E:E,SCORE3!A:A),LOOKUP(ΑΓΟΡΙΑ!K84,SCORE3!E:E,SCORE3!A:A))</f>
        <v>0</v>
      </c>
      <c r="M83" s="64"/>
      <c r="N83" s="63">
        <f>LOOKUP(M83,SCORE3!C:C,SCORE3!A:A)</f>
        <v>0</v>
      </c>
      <c r="O83" s="64"/>
      <c r="P83" s="63">
        <f>LOOKUP(O83,SCORE3!K:K,SCORE3!L:L)</f>
        <v>0</v>
      </c>
      <c r="Q83" s="64"/>
      <c r="R83" s="61">
        <f>LOOKUP(Q83,SCORE3!H:H,SCORE3!G:G)</f>
        <v>0</v>
      </c>
      <c r="S83" s="64"/>
      <c r="T83" s="63">
        <f>LOOKUP(S83,SCORE3!I:I,SCORE3!G:G)</f>
        <v>0</v>
      </c>
      <c r="U83" s="60"/>
      <c r="V83" s="61">
        <f>LOOKUP(U83,SCORE3!J:J,SCORE3!G:G)</f>
        <v>0</v>
      </c>
      <c r="W83" s="104">
        <f>H83+J83+L83+N83+P83+R83+T83+V83</f>
        <v>0</v>
      </c>
    </row>
    <row r="84" spans="2:23" ht="20.100000000000001" customHeight="1" thickBot="1" x14ac:dyDescent="0.3">
      <c r="B84" s="52">
        <v>90</v>
      </c>
      <c r="C84" s="40"/>
      <c r="D84" s="41"/>
      <c r="E84" s="41"/>
      <c r="F84" s="84"/>
      <c r="G84" s="60"/>
      <c r="H84" s="61">
        <f>LOOKUP(G84,SCORE3!B:B,SCORE3!A:A)</f>
        <v>0</v>
      </c>
      <c r="I84" s="62"/>
      <c r="J84" s="51">
        <f>LOOKUP(I84,SCORE3!D:D,SCORE3!A:A)</f>
        <v>0</v>
      </c>
      <c r="K84" s="96"/>
      <c r="L84" s="61">
        <f>IF(LEN(ΑΓΟΡΙΑ!K85)=8,LOOKUP(SCORE3!N$2,SCORE3!E:E,SCORE3!A:A),LOOKUP(ΑΓΟΡΙΑ!K85,SCORE3!E:E,SCORE3!A:A))</f>
        <v>0</v>
      </c>
      <c r="M84" s="64"/>
      <c r="N84" s="63">
        <f>LOOKUP(M84,SCORE3!C:C,SCORE3!A:A)</f>
        <v>0</v>
      </c>
      <c r="O84" s="64"/>
      <c r="P84" s="63">
        <f>LOOKUP(O84,SCORE3!K:K,SCORE3!L:L)</f>
        <v>0</v>
      </c>
      <c r="Q84" s="64"/>
      <c r="R84" s="61">
        <f>LOOKUP(Q84,SCORE3!H:H,SCORE3!G:G)</f>
        <v>0</v>
      </c>
      <c r="S84" s="64"/>
      <c r="T84" s="63">
        <f>LOOKUP(S84,SCORE3!I:I,SCORE3!G:G)</f>
        <v>0</v>
      </c>
      <c r="U84" s="60"/>
      <c r="V84" s="61">
        <f>LOOKUP(U84,SCORE3!J:J,SCORE3!G:G)</f>
        <v>0</v>
      </c>
      <c r="W84" s="104">
        <f>H84+J84+L84+N84+P84+R84+T84+V84</f>
        <v>0</v>
      </c>
    </row>
    <row r="85" spans="2:23" ht="20.100000000000001" customHeight="1" thickBot="1" x14ac:dyDescent="0.3">
      <c r="B85" s="59">
        <v>91</v>
      </c>
      <c r="C85" s="79"/>
      <c r="D85" s="42"/>
      <c r="E85" s="42"/>
      <c r="F85" s="80"/>
      <c r="G85" s="60"/>
      <c r="H85" s="61">
        <f>LOOKUP(G85,SCORE3!B:B,SCORE3!A:A)</f>
        <v>0</v>
      </c>
      <c r="I85" s="62"/>
      <c r="J85" s="51">
        <f>LOOKUP(I85,SCORE3!D:D,SCORE3!A:A)</f>
        <v>0</v>
      </c>
      <c r="K85" s="96"/>
      <c r="L85" s="61">
        <f>IF(LEN(ΑΓΟΡΙΑ!K86)=8,LOOKUP(SCORE3!N$2,SCORE3!E:E,SCORE3!A:A),LOOKUP(ΑΓΟΡΙΑ!K86,SCORE3!E:E,SCORE3!A:A))</f>
        <v>0</v>
      </c>
      <c r="M85" s="64"/>
      <c r="N85" s="63">
        <f>LOOKUP(M85,SCORE3!C:C,SCORE3!A:A)</f>
        <v>0</v>
      </c>
      <c r="O85" s="64"/>
      <c r="P85" s="63">
        <f>LOOKUP(O85,SCORE3!K:K,SCORE3!L:L)</f>
        <v>0</v>
      </c>
      <c r="Q85" s="64"/>
      <c r="R85" s="61">
        <f>LOOKUP(Q85,SCORE3!H:H,SCORE3!G:G)</f>
        <v>0</v>
      </c>
      <c r="S85" s="64"/>
      <c r="T85" s="63">
        <f>LOOKUP(S85,SCORE3!I:I,SCORE3!G:G)</f>
        <v>0</v>
      </c>
      <c r="U85" s="60"/>
      <c r="V85" s="61">
        <f>LOOKUP(U85,SCORE3!J:J,SCORE3!G:G)</f>
        <v>0</v>
      </c>
      <c r="W85" s="104">
        <f>H85+J85+L85+N85+P85+R85+T85+V85</f>
        <v>0</v>
      </c>
    </row>
    <row r="86" spans="2:23" ht="20.100000000000001" customHeight="1" thickBot="1" x14ac:dyDescent="0.3">
      <c r="B86" s="52">
        <v>92</v>
      </c>
      <c r="C86" s="40"/>
      <c r="D86" s="41"/>
      <c r="E86" s="41"/>
      <c r="F86" s="40"/>
      <c r="G86" s="60"/>
      <c r="H86" s="61">
        <f>LOOKUP(G86,SCORE3!B:B,SCORE3!A:A)</f>
        <v>0</v>
      </c>
      <c r="I86" s="62"/>
      <c r="J86" s="51">
        <f>LOOKUP(I86,SCORE3!D:D,SCORE3!A:A)</f>
        <v>0</v>
      </c>
      <c r="K86" s="96"/>
      <c r="L86" s="61">
        <f>IF(LEN(ΑΓΟΡΙΑ!K87)=8,LOOKUP(SCORE3!N$2,SCORE3!E:E,SCORE3!A:A),LOOKUP(ΑΓΟΡΙΑ!K87,SCORE3!E:E,SCORE3!A:A))</f>
        <v>0</v>
      </c>
      <c r="M86" s="64"/>
      <c r="N86" s="63">
        <f>LOOKUP(M86,SCORE3!C:C,SCORE3!A:A)</f>
        <v>0</v>
      </c>
      <c r="O86" s="64"/>
      <c r="P86" s="63">
        <f>LOOKUP(O86,SCORE3!K:K,SCORE3!L:L)</f>
        <v>0</v>
      </c>
      <c r="Q86" s="64"/>
      <c r="R86" s="61">
        <f>LOOKUP(Q86,SCORE3!H:H,SCORE3!G:G)</f>
        <v>0</v>
      </c>
      <c r="S86" s="64"/>
      <c r="T86" s="63">
        <f>LOOKUP(S86,SCORE3!I:I,SCORE3!G:G)</f>
        <v>0</v>
      </c>
      <c r="U86" s="60"/>
      <c r="V86" s="61">
        <f>LOOKUP(U86,SCORE3!J:J,SCORE3!G:G)</f>
        <v>0</v>
      </c>
      <c r="W86" s="104">
        <f>H86+J86+L86+N86+P86+R86+T86+V86</f>
        <v>0</v>
      </c>
    </row>
    <row r="87" spans="2:23" ht="20.100000000000001" customHeight="1" thickBot="1" x14ac:dyDescent="0.3">
      <c r="B87" s="59">
        <v>93</v>
      </c>
      <c r="C87" s="78"/>
      <c r="D87" s="41"/>
      <c r="E87" s="41"/>
      <c r="F87" s="83"/>
      <c r="G87" s="60"/>
      <c r="H87" s="61">
        <f>LOOKUP(G87,SCORE3!B:B,SCORE3!A:A)</f>
        <v>0</v>
      </c>
      <c r="I87" s="62"/>
      <c r="J87" s="51">
        <f>LOOKUP(I87,SCORE3!D:D,SCORE3!A:A)</f>
        <v>0</v>
      </c>
      <c r="K87" s="96"/>
      <c r="L87" s="61">
        <f>IF(LEN(ΑΓΟΡΙΑ!K88)=8,LOOKUP(SCORE3!N$2,SCORE3!E:E,SCORE3!A:A),LOOKUP(ΑΓΟΡΙΑ!K88,SCORE3!E:E,SCORE3!A:A))</f>
        <v>0</v>
      </c>
      <c r="M87" s="64"/>
      <c r="N87" s="63">
        <f>LOOKUP(M87,SCORE3!C:C,SCORE3!A:A)</f>
        <v>0</v>
      </c>
      <c r="O87" s="64"/>
      <c r="P87" s="63">
        <f>LOOKUP(O87,SCORE3!K:K,SCORE3!L:L)</f>
        <v>0</v>
      </c>
      <c r="Q87" s="64"/>
      <c r="R87" s="61">
        <f>LOOKUP(Q87,SCORE3!H:H,SCORE3!G:G)</f>
        <v>0</v>
      </c>
      <c r="S87" s="64"/>
      <c r="T87" s="63">
        <f>LOOKUP(S87,SCORE3!I:I,SCORE3!G:G)</f>
        <v>0</v>
      </c>
      <c r="U87" s="60"/>
      <c r="V87" s="61">
        <f>LOOKUP(U87,SCORE3!J:J,SCORE3!G:G)</f>
        <v>0</v>
      </c>
      <c r="W87" s="104">
        <f>H87+J87+L87+N87+P87+R87+T87+V87</f>
        <v>0</v>
      </c>
    </row>
    <row r="88" spans="2:23" ht="20.100000000000001" customHeight="1" thickBot="1" x14ac:dyDescent="0.3">
      <c r="B88" s="52">
        <v>94</v>
      </c>
      <c r="C88" s="78"/>
      <c r="D88" s="41"/>
      <c r="E88" s="41"/>
      <c r="F88" s="83"/>
      <c r="G88" s="60"/>
      <c r="H88" s="61">
        <f>LOOKUP(G88,SCORE3!B:B,SCORE3!A:A)</f>
        <v>0</v>
      </c>
      <c r="I88" s="62"/>
      <c r="J88" s="51">
        <f>LOOKUP(I88,SCORE3!D:D,SCORE3!A:A)</f>
        <v>0</v>
      </c>
      <c r="K88" s="96"/>
      <c r="L88" s="61">
        <f>IF(LEN(ΑΓΟΡΙΑ!K89)=8,LOOKUP(SCORE3!N$2,SCORE3!E:E,SCORE3!A:A),LOOKUP(ΑΓΟΡΙΑ!K89,SCORE3!E:E,SCORE3!A:A))</f>
        <v>0</v>
      </c>
      <c r="M88" s="64"/>
      <c r="N88" s="63">
        <f>LOOKUP(M88,SCORE3!C:C,SCORE3!A:A)</f>
        <v>0</v>
      </c>
      <c r="O88" s="64"/>
      <c r="P88" s="63">
        <f>LOOKUP(O88,SCORE3!K:K,SCORE3!L:L)</f>
        <v>0</v>
      </c>
      <c r="Q88" s="64"/>
      <c r="R88" s="61">
        <f>LOOKUP(Q88,SCORE3!H:H,SCORE3!G:G)</f>
        <v>0</v>
      </c>
      <c r="S88" s="64"/>
      <c r="T88" s="63">
        <f>LOOKUP(S88,SCORE3!I:I,SCORE3!G:G)</f>
        <v>0</v>
      </c>
      <c r="U88" s="60"/>
      <c r="V88" s="61">
        <f>LOOKUP(U88,SCORE3!J:J,SCORE3!G:G)</f>
        <v>0</v>
      </c>
      <c r="W88" s="104">
        <f>H88+J88+L88+N88+P88+R88+T88+V88</f>
        <v>0</v>
      </c>
    </row>
    <row r="89" spans="2:23" ht="20.100000000000001" customHeight="1" thickBot="1" x14ac:dyDescent="0.3">
      <c r="B89" s="59">
        <v>95</v>
      </c>
      <c r="C89" s="40"/>
      <c r="D89" s="41"/>
      <c r="E89" s="41"/>
      <c r="F89" s="84"/>
      <c r="G89" s="60"/>
      <c r="H89" s="61">
        <f>LOOKUP(G89,SCORE3!B:B,SCORE3!A:A)</f>
        <v>0</v>
      </c>
      <c r="I89" s="62"/>
      <c r="J89" s="51">
        <f>LOOKUP(I89,SCORE3!D:D,SCORE3!A:A)</f>
        <v>0</v>
      </c>
      <c r="K89" s="96"/>
      <c r="L89" s="61">
        <f>IF(LEN(ΑΓΟΡΙΑ!K90)=8,LOOKUP(SCORE3!N$2,SCORE3!E:E,SCORE3!A:A),LOOKUP(ΑΓΟΡΙΑ!K90,SCORE3!E:E,SCORE3!A:A))</f>
        <v>0</v>
      </c>
      <c r="M89" s="64"/>
      <c r="N89" s="63">
        <f>LOOKUP(M89,SCORE3!C:C,SCORE3!A:A)</f>
        <v>0</v>
      </c>
      <c r="O89" s="64"/>
      <c r="P89" s="63">
        <f>LOOKUP(O89,SCORE3!K:K,SCORE3!L:L)</f>
        <v>0</v>
      </c>
      <c r="Q89" s="64"/>
      <c r="R89" s="61">
        <f>LOOKUP(Q89,SCORE3!H:H,SCORE3!G:G)</f>
        <v>0</v>
      </c>
      <c r="S89" s="64"/>
      <c r="T89" s="63">
        <f>LOOKUP(S89,SCORE3!I:I,SCORE3!G:G)</f>
        <v>0</v>
      </c>
      <c r="U89" s="60"/>
      <c r="V89" s="61">
        <f>LOOKUP(U89,SCORE3!J:J,SCORE3!G:G)</f>
        <v>0</v>
      </c>
      <c r="W89" s="104">
        <f>H89+J89+L89+N89+P89+R89+T89+V89</f>
        <v>0</v>
      </c>
    </row>
    <row r="90" spans="2:23" ht="20.100000000000001" customHeight="1" thickBot="1" x14ac:dyDescent="0.3">
      <c r="B90" s="52">
        <v>96</v>
      </c>
      <c r="C90" s="79"/>
      <c r="D90" s="42"/>
      <c r="E90" s="42"/>
      <c r="F90" s="80"/>
      <c r="G90" s="60"/>
      <c r="H90" s="61">
        <f>LOOKUP(G90,SCORE3!B:B,SCORE3!A:A)</f>
        <v>0</v>
      </c>
      <c r="I90" s="62"/>
      <c r="J90" s="51">
        <f>LOOKUP(I90,SCORE3!D:D,SCORE3!A:A)</f>
        <v>0</v>
      </c>
      <c r="K90" s="96"/>
      <c r="L90" s="61">
        <f>IF(LEN(ΑΓΟΡΙΑ!K91)=8,LOOKUP(SCORE3!N$2,SCORE3!E:E,SCORE3!A:A),LOOKUP(ΑΓΟΡΙΑ!K91,SCORE3!E:E,SCORE3!A:A))</f>
        <v>0</v>
      </c>
      <c r="M90" s="64"/>
      <c r="N90" s="63">
        <f>LOOKUP(M90,SCORE3!C:C,SCORE3!A:A)</f>
        <v>0</v>
      </c>
      <c r="O90" s="64"/>
      <c r="P90" s="63">
        <f>LOOKUP(O90,SCORE3!K:K,SCORE3!L:L)</f>
        <v>0</v>
      </c>
      <c r="Q90" s="64"/>
      <c r="R90" s="61">
        <f>LOOKUP(Q90,SCORE3!H:H,SCORE3!G:G)</f>
        <v>0</v>
      </c>
      <c r="S90" s="64"/>
      <c r="T90" s="63">
        <f>LOOKUP(S90,SCORE3!I:I,SCORE3!G:G)</f>
        <v>0</v>
      </c>
      <c r="U90" s="60"/>
      <c r="V90" s="61">
        <f>LOOKUP(U90,SCORE3!J:J,SCORE3!G:G)</f>
        <v>0</v>
      </c>
      <c r="W90" s="104">
        <f>H90+J90+L90+N90+P90+R90+T90+V90</f>
        <v>0</v>
      </c>
    </row>
    <row r="91" spans="2:23" ht="20.100000000000001" customHeight="1" thickBot="1" x14ac:dyDescent="0.3">
      <c r="B91" s="59">
        <v>97</v>
      </c>
      <c r="C91" s="40"/>
      <c r="D91" s="41"/>
      <c r="E91" s="41"/>
      <c r="F91" s="40"/>
      <c r="G91" s="60"/>
      <c r="H91" s="61">
        <f>LOOKUP(G91,SCORE3!B:B,SCORE3!A:A)</f>
        <v>0</v>
      </c>
      <c r="I91" s="62"/>
      <c r="J91" s="51">
        <f>LOOKUP(I91,SCORE3!D:D,SCORE3!A:A)</f>
        <v>0</v>
      </c>
      <c r="K91" s="96"/>
      <c r="L91" s="61">
        <f>IF(LEN(ΑΓΟΡΙΑ!K92)=8,LOOKUP(SCORE3!N$2,SCORE3!E:E,SCORE3!A:A),LOOKUP(ΑΓΟΡΙΑ!K92,SCORE3!E:E,SCORE3!A:A))</f>
        <v>0</v>
      </c>
      <c r="M91" s="64"/>
      <c r="N91" s="63">
        <f>LOOKUP(M91,SCORE3!C:C,SCORE3!A:A)</f>
        <v>0</v>
      </c>
      <c r="O91" s="64"/>
      <c r="P91" s="63">
        <f>LOOKUP(O91,SCORE3!K:K,SCORE3!L:L)</f>
        <v>0</v>
      </c>
      <c r="Q91" s="64"/>
      <c r="R91" s="61">
        <f>LOOKUP(Q91,SCORE3!H:H,SCORE3!G:G)</f>
        <v>0</v>
      </c>
      <c r="S91" s="64"/>
      <c r="T91" s="63">
        <f>LOOKUP(S91,SCORE3!I:I,SCORE3!G:G)</f>
        <v>0</v>
      </c>
      <c r="U91" s="60"/>
      <c r="V91" s="61">
        <f>LOOKUP(U91,SCORE3!J:J,SCORE3!G:G)</f>
        <v>0</v>
      </c>
      <c r="W91" s="104">
        <f>H91+J91+L91+N91+P91+R91+T91+V91</f>
        <v>0</v>
      </c>
    </row>
    <row r="92" spans="2:23" ht="20.100000000000001" customHeight="1" thickBot="1" x14ac:dyDescent="0.3">
      <c r="B92" s="52">
        <v>98</v>
      </c>
      <c r="C92" s="78"/>
      <c r="D92" s="41"/>
      <c r="E92" s="41"/>
      <c r="F92" s="83"/>
      <c r="G92" s="60"/>
      <c r="H92" s="61">
        <f>LOOKUP(G92,SCORE3!B:B,SCORE3!A:A)</f>
        <v>0</v>
      </c>
      <c r="I92" s="62"/>
      <c r="J92" s="51">
        <f>LOOKUP(I92,SCORE3!D:D,SCORE3!A:A)</f>
        <v>0</v>
      </c>
      <c r="K92" s="96"/>
      <c r="L92" s="61">
        <f>IF(LEN(ΑΓΟΡΙΑ!K93)=8,LOOKUP(SCORE3!N$2,SCORE3!E:E,SCORE3!A:A),LOOKUP(ΑΓΟΡΙΑ!K93,SCORE3!E:E,SCORE3!A:A))</f>
        <v>0</v>
      </c>
      <c r="M92" s="64"/>
      <c r="N92" s="63">
        <f>LOOKUP(M92,SCORE3!C:C,SCORE3!A:A)</f>
        <v>0</v>
      </c>
      <c r="O92" s="64"/>
      <c r="P92" s="63">
        <f>LOOKUP(O92,SCORE3!K:K,SCORE3!L:L)</f>
        <v>0</v>
      </c>
      <c r="Q92" s="64"/>
      <c r="R92" s="61">
        <f>LOOKUP(Q92,SCORE3!H:H,SCORE3!G:G)</f>
        <v>0</v>
      </c>
      <c r="S92" s="64"/>
      <c r="T92" s="63">
        <f>LOOKUP(S92,SCORE3!I:I,SCORE3!G:G)</f>
        <v>0</v>
      </c>
      <c r="U92" s="60"/>
      <c r="V92" s="61">
        <f>LOOKUP(U92,SCORE3!J:J,SCORE3!G:G)</f>
        <v>0</v>
      </c>
      <c r="W92" s="104">
        <f>H92+J92+L92+N92+P92+R92+T92+V92</f>
        <v>0</v>
      </c>
    </row>
    <row r="93" spans="2:23" ht="20.100000000000001" customHeight="1" thickBot="1" x14ac:dyDescent="0.3">
      <c r="B93" s="59">
        <v>99</v>
      </c>
      <c r="C93" s="78"/>
      <c r="D93" s="41"/>
      <c r="E93" s="41"/>
      <c r="F93" s="83"/>
      <c r="G93" s="60"/>
      <c r="H93" s="61">
        <f>LOOKUP(G93,SCORE3!B:B,SCORE3!A:A)</f>
        <v>0</v>
      </c>
      <c r="I93" s="62"/>
      <c r="J93" s="51">
        <f>LOOKUP(I93,SCORE3!D:D,SCORE3!A:A)</f>
        <v>0</v>
      </c>
      <c r="K93" s="96"/>
      <c r="L93" s="61">
        <f>IF(LEN(ΑΓΟΡΙΑ!K94)=8,LOOKUP(SCORE3!N$2,SCORE3!E:E,SCORE3!A:A),LOOKUP(ΑΓΟΡΙΑ!K94,SCORE3!E:E,SCORE3!A:A))</f>
        <v>0</v>
      </c>
      <c r="M93" s="64"/>
      <c r="N93" s="63">
        <f>LOOKUP(M93,SCORE3!C:C,SCORE3!A:A)</f>
        <v>0</v>
      </c>
      <c r="O93" s="64"/>
      <c r="P93" s="63">
        <f>LOOKUP(O93,SCORE3!K:K,SCORE3!L:L)</f>
        <v>0</v>
      </c>
      <c r="Q93" s="64"/>
      <c r="R93" s="61">
        <f>LOOKUP(Q93,SCORE3!H:H,SCORE3!G:G)</f>
        <v>0</v>
      </c>
      <c r="S93" s="64"/>
      <c r="T93" s="63">
        <f>LOOKUP(S93,SCORE3!I:I,SCORE3!G:G)</f>
        <v>0</v>
      </c>
      <c r="U93" s="60"/>
      <c r="V93" s="61">
        <f>LOOKUP(U93,SCORE3!J:J,SCORE3!G:G)</f>
        <v>0</v>
      </c>
      <c r="W93" s="104">
        <f>H93+J93+L93+N93+P93+R93+T93+V93</f>
        <v>0</v>
      </c>
    </row>
    <row r="94" spans="2:23" ht="20.100000000000001" customHeight="1" thickBot="1" x14ac:dyDescent="0.3">
      <c r="B94" s="59">
        <v>100</v>
      </c>
      <c r="C94" s="136"/>
      <c r="D94" s="139"/>
      <c r="E94" s="139"/>
      <c r="F94" s="84"/>
      <c r="G94" s="60"/>
      <c r="H94" s="61">
        <f>LOOKUP(G94,SCORE3!B:B,SCORE3!A:A)</f>
        <v>0</v>
      </c>
      <c r="I94" s="62"/>
      <c r="J94" s="51">
        <f>LOOKUP(I94,SCORE3!D:D,SCORE3!A:A)</f>
        <v>0</v>
      </c>
      <c r="K94" s="96"/>
      <c r="L94" s="61">
        <f>IF(LEN(ΑΓΟΡΙΑ!K95)=8,LOOKUP(SCORE3!N$2,SCORE3!E:E,SCORE3!A:A),LOOKUP(ΑΓΟΡΙΑ!K95,SCORE3!E:E,SCORE3!A:A))</f>
        <v>0</v>
      </c>
      <c r="M94" s="64"/>
      <c r="N94" s="63">
        <f>LOOKUP(M94,SCORE3!C:C,SCORE3!A:A)</f>
        <v>0</v>
      </c>
      <c r="O94" s="64"/>
      <c r="P94" s="63">
        <f>LOOKUP(O94,SCORE3!K:K,SCORE3!L:L)</f>
        <v>0</v>
      </c>
      <c r="Q94" s="64"/>
      <c r="R94" s="61">
        <f>LOOKUP(Q94,SCORE3!H:H,SCORE3!G:G)</f>
        <v>0</v>
      </c>
      <c r="S94" s="64"/>
      <c r="T94" s="63">
        <f>LOOKUP(S94,SCORE3!I:I,SCORE3!G:G)</f>
        <v>0</v>
      </c>
      <c r="U94" s="60"/>
      <c r="V94" s="61">
        <f>LOOKUP(U94,SCORE3!J:J,SCORE3!G:G)</f>
        <v>0</v>
      </c>
      <c r="W94" s="104">
        <f>H94+J94+L94+N94+P94+R94+T94+V94</f>
        <v>0</v>
      </c>
    </row>
    <row r="95" spans="2:23" ht="20.100000000000001" customHeight="1" thickBot="1" x14ac:dyDescent="0.3">
      <c r="B95" s="52">
        <v>101</v>
      </c>
      <c r="C95" s="137"/>
      <c r="D95" s="137"/>
      <c r="E95" s="137"/>
      <c r="F95" s="137"/>
      <c r="G95" s="125">
        <v>60</v>
      </c>
      <c r="H95" s="142" t="s">
        <v>40</v>
      </c>
      <c r="I95" s="126" t="s">
        <v>39</v>
      </c>
      <c r="J95" s="127" t="s">
        <v>40</v>
      </c>
      <c r="K95" s="128">
        <v>800</v>
      </c>
      <c r="L95" s="146" t="s">
        <v>40</v>
      </c>
      <c r="M95" s="129" t="s">
        <v>133</v>
      </c>
      <c r="N95" s="127" t="s">
        <v>40</v>
      </c>
      <c r="O95" s="130" t="s">
        <v>2</v>
      </c>
      <c r="P95" s="148" t="s">
        <v>40</v>
      </c>
      <c r="Q95" s="131" t="s">
        <v>3</v>
      </c>
      <c r="R95" s="149" t="s">
        <v>40</v>
      </c>
      <c r="S95" s="132" t="s">
        <v>4</v>
      </c>
      <c r="T95" s="151" t="s">
        <v>40</v>
      </c>
      <c r="U95" s="133" t="s">
        <v>134</v>
      </c>
      <c r="V95" s="153" t="s">
        <v>40</v>
      </c>
      <c r="W95" s="155"/>
    </row>
    <row r="96" spans="2:23" ht="15" x14ac:dyDescent="0.25">
      <c r="G96" s="67"/>
      <c r="H96" s="5"/>
      <c r="I96" s="68"/>
      <c r="J96" s="5"/>
      <c r="L96" s="5"/>
      <c r="N96" s="5"/>
      <c r="P96" s="5"/>
      <c r="Q96" s="26"/>
      <c r="R96" s="5"/>
      <c r="S96" s="26"/>
      <c r="T96" s="5"/>
      <c r="V96" s="5"/>
      <c r="W96" s="5"/>
    </row>
    <row r="97" spans="7:23" ht="15" x14ac:dyDescent="0.25">
      <c r="G97" s="67"/>
      <c r="H97" s="5"/>
      <c r="I97" s="68"/>
      <c r="J97" s="5"/>
      <c r="L97" s="5"/>
      <c r="N97" s="5"/>
      <c r="P97" s="5"/>
      <c r="Q97" s="26"/>
      <c r="R97" s="5"/>
      <c r="S97" s="26"/>
      <c r="T97" s="5"/>
      <c r="V97" s="5"/>
      <c r="W97" s="5"/>
    </row>
    <row r="98" spans="7:23" ht="15" x14ac:dyDescent="0.25">
      <c r="G98" s="67"/>
      <c r="H98" s="5"/>
      <c r="I98" s="68"/>
      <c r="J98" s="5"/>
      <c r="L98" s="5"/>
      <c r="N98" s="5"/>
      <c r="P98" s="5"/>
      <c r="Q98" s="26"/>
      <c r="R98" s="5"/>
      <c r="S98" s="26"/>
      <c r="T98" s="5"/>
      <c r="V98" s="5"/>
      <c r="W98" s="5"/>
    </row>
    <row r="99" spans="7:23" ht="15" x14ac:dyDescent="0.25">
      <c r="G99" s="67"/>
      <c r="H99" s="5"/>
      <c r="I99" s="68"/>
      <c r="J99" s="5"/>
      <c r="L99" s="5"/>
      <c r="N99" s="5"/>
      <c r="P99" s="5"/>
      <c r="Q99" s="26"/>
      <c r="R99" s="5"/>
      <c r="S99" s="26"/>
      <c r="T99" s="5"/>
      <c r="V99" s="5"/>
      <c r="W99" s="5"/>
    </row>
    <row r="100" spans="7:23" ht="15" x14ac:dyDescent="0.25">
      <c r="G100" s="67"/>
      <c r="H100" s="5"/>
      <c r="I100" s="68"/>
      <c r="J100" s="5"/>
      <c r="L100" s="5"/>
      <c r="N100" s="5"/>
      <c r="P100" s="5"/>
      <c r="Q100" s="26"/>
      <c r="R100" s="5"/>
      <c r="S100" s="26"/>
      <c r="T100" s="5"/>
      <c r="V100" s="5"/>
      <c r="W100" s="5"/>
    </row>
    <row r="101" spans="7:23" ht="15" x14ac:dyDescent="0.25">
      <c r="G101" s="67"/>
      <c r="H101" s="5"/>
      <c r="I101" s="68"/>
      <c r="J101" s="5"/>
      <c r="L101" s="5"/>
      <c r="N101" s="5"/>
      <c r="P101" s="5"/>
      <c r="Q101" s="26"/>
      <c r="R101" s="5"/>
      <c r="S101" s="26"/>
      <c r="T101" s="5"/>
      <c r="V101" s="5"/>
      <c r="W101" s="5"/>
    </row>
    <row r="102" spans="7:23" ht="15" x14ac:dyDescent="0.25">
      <c r="G102" s="67"/>
      <c r="H102" s="5"/>
      <c r="I102" s="68"/>
      <c r="J102" s="5"/>
      <c r="L102" s="5"/>
      <c r="N102" s="5"/>
      <c r="P102" s="5"/>
      <c r="Q102" s="26"/>
      <c r="R102" s="5"/>
      <c r="S102" s="26"/>
      <c r="T102" s="5"/>
      <c r="V102" s="5"/>
      <c r="W102" s="5"/>
    </row>
    <row r="103" spans="7:23" ht="15" x14ac:dyDescent="0.25">
      <c r="G103" s="67"/>
      <c r="H103" s="5"/>
      <c r="I103" s="68"/>
      <c r="J103" s="5"/>
      <c r="L103" s="5"/>
      <c r="N103" s="5"/>
      <c r="P103" s="5"/>
      <c r="Q103" s="26"/>
      <c r="R103" s="5"/>
      <c r="S103" s="26"/>
      <c r="T103" s="5"/>
      <c r="V103" s="5"/>
      <c r="W103" s="5"/>
    </row>
    <row r="104" spans="7:23" ht="15" x14ac:dyDescent="0.25">
      <c r="G104" s="67"/>
      <c r="H104" s="5"/>
      <c r="I104" s="68"/>
      <c r="J104" s="5"/>
      <c r="L104" s="5"/>
      <c r="N104" s="5"/>
      <c r="P104" s="5"/>
      <c r="Q104" s="26"/>
      <c r="R104" s="5"/>
      <c r="S104" s="26"/>
      <c r="T104" s="5"/>
      <c r="V104" s="5"/>
      <c r="W104" s="5"/>
    </row>
    <row r="105" spans="7:23" ht="15" x14ac:dyDescent="0.25">
      <c r="G105" s="67"/>
      <c r="H105" s="5"/>
      <c r="I105" s="68"/>
      <c r="J105" s="5"/>
      <c r="L105" s="5"/>
      <c r="N105" s="5"/>
      <c r="P105" s="5"/>
      <c r="Q105" s="26"/>
      <c r="R105" s="5"/>
      <c r="S105" s="26"/>
      <c r="T105" s="5"/>
      <c r="V105" s="5"/>
      <c r="W105" s="5"/>
    </row>
  </sheetData>
  <sheetProtection insertRows="0" deleteRows="0" selectLockedCells="1"/>
  <sortState xmlns:xlrd2="http://schemas.microsoft.com/office/spreadsheetml/2017/richdata2" ref="C1:W105">
    <sortCondition descending="1" ref="W1:W105"/>
  </sortState>
  <dataValidations count="1">
    <dataValidation allowBlank="1" showInputMessage="1" showErrorMessage="1" errorTitle="Προσοχή θα χαθούν οι τύποι" error="Δεν επιτρέπονται αλλαγές στα λευκά κελιά" promptTitle="Προσοχή θα χαθούν οι τύποι" prompt="Δεν επιτρέπονται αλλαγές στα λευκά κελιά" sqref="R2:R95 P2:P95 N2:N95 H2:H95 V2:W95 T2:T95 L2:L95" xr:uid="{00000000-0002-0000-0000-000000000000}"/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paperSize="9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Φύλλο2">
    <tabColor rgb="FFFF6699"/>
    <pageSetUpPr fitToPage="1"/>
  </sheetPr>
  <dimension ref="B1:W62"/>
  <sheetViews>
    <sheetView tabSelected="1" topLeftCell="C1" zoomScale="88" zoomScaleNormal="88" workbookViewId="0">
      <selection sqref="A1:XFD1"/>
    </sheetView>
  </sheetViews>
  <sheetFormatPr defaultColWidth="9.140625" defaultRowHeight="15.75" x14ac:dyDescent="0.25"/>
  <cols>
    <col min="1" max="1" width="2" style="5" customWidth="1"/>
    <col min="2" max="2" width="5.5703125" style="5" customWidth="1"/>
    <col min="3" max="3" width="44.140625" style="7" bestFit="1" customWidth="1"/>
    <col min="4" max="4" width="8.28515625" style="49" customWidth="1"/>
    <col min="5" max="5" width="16" style="49" customWidth="1"/>
    <col min="6" max="6" width="31.28515625" style="7" customWidth="1"/>
    <col min="7" max="7" width="6.7109375" style="95" customWidth="1"/>
    <col min="8" max="8" width="6.7109375" style="100" customWidth="1"/>
    <col min="9" max="9" width="7" style="26" hidden="1" customWidth="1"/>
    <col min="10" max="10" width="5.7109375" style="37" hidden="1" customWidth="1"/>
    <col min="11" max="11" width="8.85546875" style="103" customWidth="1"/>
    <col min="12" max="12" width="6.7109375" style="101" customWidth="1"/>
    <col min="13" max="13" width="6.7109375" style="95" customWidth="1"/>
    <col min="14" max="14" width="6.7109375" style="101" customWidth="1"/>
    <col min="15" max="15" width="6.7109375" style="95" customWidth="1"/>
    <col min="16" max="16" width="6.7109375" style="101" customWidth="1"/>
    <col min="17" max="17" width="6.7109375" style="95" customWidth="1"/>
    <col min="18" max="18" width="8.42578125" style="101" bestFit="1" customWidth="1"/>
    <col min="19" max="19" width="7.5703125" style="95" customWidth="1"/>
    <col min="20" max="20" width="6.7109375" style="101" customWidth="1"/>
    <col min="21" max="21" width="6.7109375" style="94" customWidth="1"/>
    <col min="22" max="22" width="6.7109375" style="101" customWidth="1"/>
    <col min="23" max="23" width="8.42578125" style="8" customWidth="1"/>
    <col min="24" max="16384" width="9.140625" style="5"/>
  </cols>
  <sheetData>
    <row r="1" spans="2:23" ht="16.5" thickBot="1" x14ac:dyDescent="0.3">
      <c r="C1" s="124"/>
      <c r="D1" s="35"/>
      <c r="E1" s="35"/>
      <c r="F1" s="35"/>
      <c r="G1" s="125">
        <v>60</v>
      </c>
      <c r="H1" s="9" t="s">
        <v>40</v>
      </c>
      <c r="I1" s="126" t="s">
        <v>39</v>
      </c>
      <c r="J1" s="127" t="s">
        <v>40</v>
      </c>
      <c r="K1" s="128">
        <v>800</v>
      </c>
      <c r="L1" s="98" t="s">
        <v>40</v>
      </c>
      <c r="M1" s="129" t="s">
        <v>133</v>
      </c>
      <c r="N1" s="10" t="s">
        <v>40</v>
      </c>
      <c r="O1" s="130" t="s">
        <v>2</v>
      </c>
      <c r="P1" s="31" t="s">
        <v>40</v>
      </c>
      <c r="Q1" s="131" t="s">
        <v>3</v>
      </c>
      <c r="R1" s="32" t="s">
        <v>40</v>
      </c>
      <c r="S1" s="132" t="s">
        <v>4</v>
      </c>
      <c r="T1" s="33" t="s">
        <v>40</v>
      </c>
      <c r="U1" s="133" t="s">
        <v>134</v>
      </c>
      <c r="V1" s="34" t="s">
        <v>40</v>
      </c>
      <c r="W1" s="109"/>
    </row>
    <row r="2" spans="2:23" ht="21.95" customHeight="1" thickBot="1" x14ac:dyDescent="0.3">
      <c r="B2" s="52"/>
      <c r="C2" s="38" t="s">
        <v>98</v>
      </c>
      <c r="D2" s="35">
        <v>2014</v>
      </c>
      <c r="E2" s="35">
        <v>425326</v>
      </c>
      <c r="F2" s="35" t="s">
        <v>90</v>
      </c>
      <c r="G2" s="93">
        <v>8.69</v>
      </c>
      <c r="H2" s="115">
        <f>LOOKUP(G2,[1]SCORE4!B:B,[1]SCORE4!A:A)</f>
        <v>100</v>
      </c>
      <c r="I2" s="50"/>
      <c r="J2" s="51">
        <f>LOOKUP(I2,SCORE4!E:E,SCORE4!A:A)</f>
        <v>0</v>
      </c>
      <c r="K2" s="102"/>
      <c r="L2" s="116">
        <f>IF(LEN([1]ΚΟΡΙΤΣΙΑ!K143)=8,LOOKUP([1]SCORE3!N$2,[1]SCORE4!C:C,[1]SCORE4!A:A),LOOKUP([1]ΚΟΡΙΤΣΙΑ!K143,[1]SCORE4!C:C,[1]SCORE4!A:A))</f>
        <v>0</v>
      </c>
      <c r="M2" s="93">
        <v>9.6199999999999992</v>
      </c>
      <c r="N2" s="117">
        <f>LOOKUP(M2,[1]SCORE4!D:D,[1]SCORE4!A:A)</f>
        <v>110</v>
      </c>
      <c r="O2" s="93">
        <v>1.25</v>
      </c>
      <c r="P2" s="117">
        <f>LOOKUP(O2,[1]SCORE4!K:K,[1]SCORE4!L:L)</f>
        <v>70</v>
      </c>
      <c r="Q2" s="93">
        <v>3.86</v>
      </c>
      <c r="R2" s="115">
        <f>LOOKUP(Q2,[1]SCORE4!H:H,[1]SCORE4!G:G)</f>
        <v>75</v>
      </c>
      <c r="S2" s="93">
        <v>6.24</v>
      </c>
      <c r="T2" s="119">
        <f>LOOKUP(S2,[1]SCORE4!I:I,[1]SCORE4!G:G)</f>
        <v>60</v>
      </c>
      <c r="U2" s="93">
        <v>27.8</v>
      </c>
      <c r="V2" s="120">
        <f>LOOKUP(U2,[1]SCORE4!J:J,[1]SCORE4!G:G)</f>
        <v>65</v>
      </c>
      <c r="W2" s="121">
        <f>H2+J2+L2+N2+P2+R2+T2+V2</f>
        <v>480</v>
      </c>
    </row>
    <row r="3" spans="2:23" ht="21.95" customHeight="1" thickBot="1" x14ac:dyDescent="0.3">
      <c r="B3" s="52"/>
      <c r="C3" s="38" t="s">
        <v>94</v>
      </c>
      <c r="D3" s="35">
        <v>2013</v>
      </c>
      <c r="E3" s="35">
        <v>418219</v>
      </c>
      <c r="F3" s="35" t="s">
        <v>90</v>
      </c>
      <c r="G3" s="93">
        <v>9.0299999999999994</v>
      </c>
      <c r="H3" s="115">
        <f>LOOKUP(G3,[1]SCORE4!B:B,[1]SCORE4!A:A)</f>
        <v>90</v>
      </c>
      <c r="I3" s="50"/>
      <c r="J3" s="51">
        <f>LOOKUP(I3,SCORE4!E:E,SCORE4!A:A)</f>
        <v>0</v>
      </c>
      <c r="K3" s="102"/>
      <c r="L3" s="116">
        <f>IF(LEN([1]ΚΟΡΙΤΣΙΑ!K142)=8,LOOKUP([1]SCORE3!N$2,[1]SCORE4!C:C,[1]SCORE4!A:A),LOOKUP([1]ΚΟΡΙΤΣΙΑ!K142,[1]SCORE4!C:C,[1]SCORE4!A:A))</f>
        <v>0</v>
      </c>
      <c r="M3" s="93">
        <v>9.6</v>
      </c>
      <c r="N3" s="117">
        <f>LOOKUP(M3,[1]SCORE4!D:D,[1]SCORE4!A:A)</f>
        <v>110</v>
      </c>
      <c r="O3" s="93">
        <v>1.25</v>
      </c>
      <c r="P3" s="117">
        <f>LOOKUP(O3,[1]SCORE4!K:K,[1]SCORE4!L:L)</f>
        <v>70</v>
      </c>
      <c r="Q3" s="93">
        <v>4.41</v>
      </c>
      <c r="R3" s="115">
        <f>LOOKUP(Q3,[1]SCORE4!H:H,[1]SCORE4!G:G)</f>
        <v>95</v>
      </c>
      <c r="S3" s="93">
        <v>5.43</v>
      </c>
      <c r="T3" s="119">
        <f>LOOKUP(S3,[1]SCORE4!I:I,[1]SCORE4!G:G)</f>
        <v>50</v>
      </c>
      <c r="U3" s="93">
        <v>19.600000000000001</v>
      </c>
      <c r="V3" s="120">
        <f>LOOKUP(U3,[1]SCORE4!J:J,[1]SCORE4!G:G)</f>
        <v>45</v>
      </c>
      <c r="W3" s="121">
        <f>H3+J3+L3+N3+P3+R3+T3+V3</f>
        <v>460</v>
      </c>
    </row>
    <row r="4" spans="2:23" ht="21.95" customHeight="1" thickBot="1" x14ac:dyDescent="0.3">
      <c r="B4" s="52">
        <v>1</v>
      </c>
      <c r="C4" s="38" t="s">
        <v>100</v>
      </c>
      <c r="D4" s="35">
        <v>2014</v>
      </c>
      <c r="E4" s="35">
        <v>425318</v>
      </c>
      <c r="F4" s="35" t="s">
        <v>90</v>
      </c>
      <c r="G4" s="93">
        <v>8.5399999999999991</v>
      </c>
      <c r="H4" s="115">
        <f>LOOKUP(G4,[1]SCORE4!B:B,[1]SCORE4!A:A)</f>
        <v>110</v>
      </c>
      <c r="I4" s="50"/>
      <c r="J4" s="51">
        <f>LOOKUP(I4,[1]SCORE4!E:E,[1]SCORE4!A:A)</f>
        <v>0</v>
      </c>
      <c r="K4" s="102"/>
      <c r="L4" s="116">
        <f>IF(LEN([1]ΚΟΡΙΤΣΙΑ!K122)=8,LOOKUP([1]SCORE3!N$2,[1]SCORE4!C:C,[1]SCORE4!A:A),LOOKUP([1]ΚΟΡΙΤΣΙΑ!K122,[1]SCORE4!C:C,[1]SCORE4!A:A))</f>
        <v>0</v>
      </c>
      <c r="M4" s="93">
        <v>9.58</v>
      </c>
      <c r="N4" s="117">
        <f>LOOKUP(M4,[1]SCORE4!D:D,[1]SCORE4!A:A)</f>
        <v>110</v>
      </c>
      <c r="O4" s="93">
        <v>1.1499999999999999</v>
      </c>
      <c r="P4" s="117">
        <f>LOOKUP(O4,[1]SCORE4!K:K,[1]SCORE4!L:L)</f>
        <v>50</v>
      </c>
      <c r="Q4" s="93">
        <v>3.9</v>
      </c>
      <c r="R4" s="115">
        <f>LOOKUP(Q4,[1]SCORE4!H:H,[1]SCORE4!G:G)</f>
        <v>75</v>
      </c>
      <c r="S4" s="93">
        <v>4.8</v>
      </c>
      <c r="T4" s="119">
        <f>LOOKUP(S4,[1]SCORE4!I:I,[1]SCORE4!G:G)</f>
        <v>40</v>
      </c>
      <c r="U4" s="93">
        <v>23</v>
      </c>
      <c r="V4" s="120">
        <f>LOOKUP(U4,[1]SCORE4!J:J,[1]SCORE4!G:G)</f>
        <v>55</v>
      </c>
      <c r="W4" s="121">
        <f>H4+J4+L4+N4+P4+R4+T4+V4</f>
        <v>440</v>
      </c>
    </row>
    <row r="5" spans="2:23" ht="21.75" customHeight="1" thickBot="1" x14ac:dyDescent="0.3">
      <c r="B5" s="52">
        <v>3</v>
      </c>
      <c r="C5" s="38" t="s">
        <v>109</v>
      </c>
      <c r="D5" s="35">
        <v>2013</v>
      </c>
      <c r="E5" s="35">
        <v>419196</v>
      </c>
      <c r="F5" s="35" t="s">
        <v>149</v>
      </c>
      <c r="G5" s="93">
        <v>9.9700000000000006</v>
      </c>
      <c r="H5" s="115">
        <f>LOOKUP(G5,[1]SCORE4!B:B,[1]SCORE4!A:A)</f>
        <v>70</v>
      </c>
      <c r="I5" s="50"/>
      <c r="J5" s="51">
        <f>LOOKUP(I5,[1]SCORE4!E:E,[1]SCORE4!A:A)</f>
        <v>0</v>
      </c>
      <c r="K5" s="102"/>
      <c r="L5" s="116">
        <f>IF(LEN([1]ΚΟΡΙΤΣΙΑ!K110)=8,LOOKUP([1]SCORE3!N$2,[1]SCORE4!C:C,[1]SCORE4!A:A),LOOKUP([1]ΚΟΡΙΤΣΙΑ!K110,[1]SCORE4!C:C,[1]SCORE4!A:A))</f>
        <v>0</v>
      </c>
      <c r="M5" s="93">
        <v>10.91</v>
      </c>
      <c r="N5" s="117">
        <f>LOOKUP(M5,[1]SCORE4!D:D,[1]SCORE4!A:A)</f>
        <v>95</v>
      </c>
      <c r="O5" s="93">
        <v>1.1499999999999999</v>
      </c>
      <c r="P5" s="117">
        <f>LOOKUP(O5,[1]SCORE4!K:K,[1]SCORE4!L:L)</f>
        <v>50</v>
      </c>
      <c r="Q5" s="93">
        <v>4.17</v>
      </c>
      <c r="R5" s="115">
        <f>LOOKUP(Q5,[1]SCORE4!H:H,[1]SCORE4!G:G)</f>
        <v>85</v>
      </c>
      <c r="S5" s="93">
        <v>6.48</v>
      </c>
      <c r="T5" s="119">
        <f>LOOKUP(S5,[1]SCORE4!I:I,[1]SCORE4!G:G)</f>
        <v>60</v>
      </c>
      <c r="U5" s="93">
        <v>29.4</v>
      </c>
      <c r="V5" s="120">
        <f>LOOKUP(U5,[1]SCORE4!J:J,[1]SCORE4!G:G)</f>
        <v>70</v>
      </c>
      <c r="W5" s="121">
        <f>H5+J5+L5+N5+P5+R5+T5+V5</f>
        <v>430</v>
      </c>
    </row>
    <row r="6" spans="2:23" ht="21.95" customHeight="1" thickBot="1" x14ac:dyDescent="0.3">
      <c r="B6" s="52">
        <v>5</v>
      </c>
      <c r="C6" s="38" t="s">
        <v>108</v>
      </c>
      <c r="D6" s="35">
        <v>2013</v>
      </c>
      <c r="E6" s="35">
        <v>418279</v>
      </c>
      <c r="F6" s="35" t="s">
        <v>149</v>
      </c>
      <c r="G6" s="93">
        <v>9.6</v>
      </c>
      <c r="H6" s="115">
        <f>LOOKUP(G6,[1]SCORE4!B:B,[1]SCORE4!A:A)</f>
        <v>75</v>
      </c>
      <c r="I6" s="50"/>
      <c r="J6" s="51">
        <f>LOOKUP(I6,[1]SCORE4!E:E,[1]SCORE4!A:A)</f>
        <v>0</v>
      </c>
      <c r="K6" s="102"/>
      <c r="L6" s="116">
        <f>IF(LEN([1]ΚΟΡΙΤΣΙΑ!K96)=8,LOOKUP([1]SCORE3!N$2,[1]SCORE4!C:C,[1]SCORE4!A:A),LOOKUP([1]ΚΟΡΙΤΣΙΑ!K96,[1]SCORE4!C:C,[1]SCORE4!A:A))</f>
        <v>0</v>
      </c>
      <c r="M6" s="93">
        <v>10.51</v>
      </c>
      <c r="N6" s="117">
        <f>LOOKUP(M6,[1]SCORE4!D:D,[1]SCORE4!A:A)</f>
        <v>100</v>
      </c>
      <c r="O6" s="93">
        <v>1.35</v>
      </c>
      <c r="P6" s="117">
        <f>LOOKUP(O6,[1]SCORE4!K:K,[1]SCORE4!L:L)</f>
        <v>90</v>
      </c>
      <c r="Q6" s="93">
        <v>3.71</v>
      </c>
      <c r="R6" s="115">
        <f>LOOKUP(Q6,[1]SCORE4!H:H,[1]SCORE4!G:G)</f>
        <v>70</v>
      </c>
      <c r="S6" s="93">
        <v>5.44</v>
      </c>
      <c r="T6" s="119">
        <f>LOOKUP(S6,[1]SCORE4!I:I,[1]SCORE4!G:G)</f>
        <v>50</v>
      </c>
      <c r="U6" s="93">
        <v>16.600000000000001</v>
      </c>
      <c r="V6" s="120">
        <f>LOOKUP(U6,[1]SCORE4!J:J,[1]SCORE4!G:G)</f>
        <v>40</v>
      </c>
      <c r="W6" s="121">
        <f>H6+J6+L6+N6+P6+R6+T6+V6</f>
        <v>425</v>
      </c>
    </row>
    <row r="7" spans="2:23" ht="21.95" customHeight="1" thickBot="1" x14ac:dyDescent="0.3">
      <c r="B7" s="52">
        <v>7</v>
      </c>
      <c r="C7" s="38" t="s">
        <v>107</v>
      </c>
      <c r="D7" s="35">
        <v>2013</v>
      </c>
      <c r="E7" s="35">
        <v>418272</v>
      </c>
      <c r="F7" s="35" t="s">
        <v>120</v>
      </c>
      <c r="G7" s="93">
        <v>9.8000000000000007</v>
      </c>
      <c r="H7" s="115">
        <f>LOOKUP(G7,[1]SCORE4!B:B,[1]SCORE4!A:A)</f>
        <v>70</v>
      </c>
      <c r="I7" s="50"/>
      <c r="J7" s="51">
        <f>LOOKUP(I7,SCORE4!E:E,SCORE4!A:A)</f>
        <v>0</v>
      </c>
      <c r="K7" s="102"/>
      <c r="L7" s="116">
        <f>IF(LEN([1]ΚΟΡΙΤΣΙΑ!K141)=8,LOOKUP([1]SCORE3!N$2,[1]SCORE4!C:C,[1]SCORE4!A:A),LOOKUP([1]ΚΟΡΙΤΣΙΑ!K141,[1]SCORE4!C:C,[1]SCORE4!A:A))</f>
        <v>0</v>
      </c>
      <c r="M7" s="93">
        <v>10.98</v>
      </c>
      <c r="N7" s="117">
        <f>LOOKUP(M7,[1]SCORE4!D:D,[1]SCORE4!A:A)</f>
        <v>95</v>
      </c>
      <c r="O7" s="93">
        <v>1.1499999999999999</v>
      </c>
      <c r="P7" s="117">
        <f>LOOKUP(O7,[1]SCORE4!K:K,[1]SCORE4!L:L)</f>
        <v>50</v>
      </c>
      <c r="Q7" s="93">
        <v>3.82</v>
      </c>
      <c r="R7" s="115">
        <f>LOOKUP(Q7,[1]SCORE4!H:H,[1]SCORE4!G:G)</f>
        <v>75</v>
      </c>
      <c r="S7" s="93">
        <v>7.67</v>
      </c>
      <c r="T7" s="119">
        <f>LOOKUP(S7,[1]SCORE4!I:I,[1]SCORE4!G:G)</f>
        <v>75</v>
      </c>
      <c r="U7" s="93">
        <v>23.8</v>
      </c>
      <c r="V7" s="120">
        <f>LOOKUP(U7,[1]SCORE4!J:J,[1]SCORE4!G:G)</f>
        <v>55</v>
      </c>
      <c r="W7" s="121">
        <f>H7+J7+L7+N7+P7+R7+T7+V7</f>
        <v>420</v>
      </c>
    </row>
    <row r="8" spans="2:23" ht="21.95" customHeight="1" thickBot="1" x14ac:dyDescent="0.3">
      <c r="B8" s="52">
        <v>9</v>
      </c>
      <c r="C8" s="38" t="s">
        <v>97</v>
      </c>
      <c r="D8" s="35">
        <v>2013</v>
      </c>
      <c r="E8" s="35">
        <v>422871</v>
      </c>
      <c r="F8" s="35" t="s">
        <v>90</v>
      </c>
      <c r="G8" s="93">
        <v>9.16</v>
      </c>
      <c r="H8" s="115">
        <f>LOOKUP(G8,[1]SCORE4!B:B,[1]SCORE4!A:A)</f>
        <v>90</v>
      </c>
      <c r="I8" s="50"/>
      <c r="J8" s="51">
        <f>LOOKUP(I8,[1]SCORE4!E:E,[1]SCORE4!A:A)</f>
        <v>0</v>
      </c>
      <c r="K8" s="102"/>
      <c r="L8" s="116">
        <f>IF(LEN([1]ΚΟΡΙΤΣΙΑ!K85)=8,LOOKUP([1]SCORE3!N$2,[1]SCORE4!C:C,[1]SCORE4!A:A),LOOKUP([1]ΚΟΡΙΤΣΙΑ!K85,[1]SCORE4!C:C,[1]SCORE4!A:A))</f>
        <v>0</v>
      </c>
      <c r="M8" s="93">
        <v>10.09</v>
      </c>
      <c r="N8" s="117">
        <f>LOOKUP(M8,[1]SCORE4!D:D,[1]SCORE4!A:A)</f>
        <v>110</v>
      </c>
      <c r="O8" s="93">
        <v>1.25</v>
      </c>
      <c r="P8" s="117">
        <f>LOOKUP(O8,[1]SCORE4!K:K,[1]SCORE4!L:L)</f>
        <v>70</v>
      </c>
      <c r="Q8" s="93">
        <v>3.41</v>
      </c>
      <c r="R8" s="115">
        <f>LOOKUP(Q8,[1]SCORE4!H:H,[1]SCORE4!G:G)</f>
        <v>60</v>
      </c>
      <c r="S8" s="93">
        <v>4.6500000000000004</v>
      </c>
      <c r="T8" s="119">
        <f>LOOKUP(S8,[1]SCORE4!I:I,[1]SCORE4!G:G)</f>
        <v>40</v>
      </c>
      <c r="U8" s="93">
        <v>20</v>
      </c>
      <c r="V8" s="120">
        <f>LOOKUP(U8,[1]SCORE4!J:J,[1]SCORE4!G:G)</f>
        <v>45</v>
      </c>
      <c r="W8" s="121">
        <f>H8+J8+L8+N8+P8+R8+T8+V8</f>
        <v>415</v>
      </c>
    </row>
    <row r="9" spans="2:23" ht="21.95" customHeight="1" thickBot="1" x14ac:dyDescent="0.3">
      <c r="B9" s="52">
        <v>10</v>
      </c>
      <c r="C9" s="38" t="s">
        <v>95</v>
      </c>
      <c r="D9" s="35">
        <v>2013</v>
      </c>
      <c r="E9" s="35">
        <v>419744</v>
      </c>
      <c r="F9" s="35" t="s">
        <v>90</v>
      </c>
      <c r="G9" s="93">
        <v>8.6</v>
      </c>
      <c r="H9" s="115">
        <f>LOOKUP(G9,[1]SCORE4!B:B,[1]SCORE4!A:A)</f>
        <v>100</v>
      </c>
      <c r="I9" s="50"/>
      <c r="J9" s="51">
        <f>LOOKUP(I9,[1]SCORE4!E:E,[1]SCORE4!A:A)</f>
        <v>0</v>
      </c>
      <c r="K9" s="102"/>
      <c r="L9" s="116">
        <f>IF(LEN([1]ΚΟΡΙΤΣΙΑ!K117)=8,LOOKUP([1]SCORE3!N$2,[1]SCORE4!C:C,[1]SCORE4!A:A),LOOKUP([1]ΚΟΡΙΤΣΙΑ!K117,[1]SCORE4!C:C,[1]SCORE4!A:A))</f>
        <v>0</v>
      </c>
      <c r="M9" s="93">
        <v>9.77</v>
      </c>
      <c r="N9" s="117">
        <f>LOOKUP(M9,[1]SCORE4!D:D,[1]SCORE4!A:A)</f>
        <v>110</v>
      </c>
      <c r="O9" s="93">
        <v>1.1000000000000001</v>
      </c>
      <c r="P9" s="117">
        <f>LOOKUP(O9,[1]SCORE4!K:K,[1]SCORE4!L:L)</f>
        <v>40</v>
      </c>
      <c r="Q9" s="93">
        <v>3.92</v>
      </c>
      <c r="R9" s="115">
        <f>LOOKUP(Q9,[1]SCORE4!H:H,[1]SCORE4!G:G)</f>
        <v>75</v>
      </c>
      <c r="S9" s="93">
        <v>5.2</v>
      </c>
      <c r="T9" s="119">
        <f>LOOKUP(S9,[1]SCORE4!I:I,[1]SCORE4!G:G)</f>
        <v>45</v>
      </c>
      <c r="U9" s="93">
        <v>18.2</v>
      </c>
      <c r="V9" s="120">
        <f>LOOKUP(U9,[1]SCORE4!J:J,[1]SCORE4!G:G)</f>
        <v>45</v>
      </c>
      <c r="W9" s="121">
        <f>H9+J9+L9+N9+P9+R9+T9+V9</f>
        <v>415</v>
      </c>
    </row>
    <row r="10" spans="2:23" ht="21.95" customHeight="1" thickBot="1" x14ac:dyDescent="0.3">
      <c r="B10" s="52">
        <v>12</v>
      </c>
      <c r="C10" s="38" t="s">
        <v>101</v>
      </c>
      <c r="D10" s="35">
        <v>2014</v>
      </c>
      <c r="E10" s="35">
        <v>425324</v>
      </c>
      <c r="F10" s="35" t="s">
        <v>90</v>
      </c>
      <c r="G10" s="93">
        <v>9.32</v>
      </c>
      <c r="H10" s="115">
        <f>LOOKUP(G10,[1]SCORE4!B:B,[1]SCORE4!A:A)</f>
        <v>85</v>
      </c>
      <c r="I10" s="50"/>
      <c r="J10" s="51">
        <f>LOOKUP(I10,[1]SCORE4!E:E,[1]SCORE4!A:A)</f>
        <v>0</v>
      </c>
      <c r="K10" s="102"/>
      <c r="L10" s="116">
        <f>IF(LEN([1]ΚΟΡΙΤΣΙΑ!K102)=8,LOOKUP([1]SCORE3!N$2,[1]SCORE4!C:C,[1]SCORE4!A:A),LOOKUP([1]ΚΟΡΙΤΣΙΑ!K102,[1]SCORE4!C:C,[1]SCORE4!A:A))</f>
        <v>0</v>
      </c>
      <c r="M10" s="93">
        <v>10.11</v>
      </c>
      <c r="N10" s="117">
        <f>LOOKUP(M10,[1]SCORE4!D:D,[1]SCORE4!A:A)</f>
        <v>110</v>
      </c>
      <c r="O10" s="93">
        <v>1.05</v>
      </c>
      <c r="P10" s="117">
        <f>LOOKUP(O10,[1]SCORE4!K:K,[1]SCORE4!L:L)</f>
        <v>30</v>
      </c>
      <c r="Q10" s="93">
        <v>3.77</v>
      </c>
      <c r="R10" s="115">
        <f>LOOKUP(Q10,[1]SCORE4!H:H,[1]SCORE4!G:G)</f>
        <v>70</v>
      </c>
      <c r="S10" s="93">
        <v>5.52</v>
      </c>
      <c r="T10" s="119">
        <f>LOOKUP(S10,[1]SCORE4!I:I,[1]SCORE4!G:G)</f>
        <v>50</v>
      </c>
      <c r="U10" s="93">
        <v>21.2</v>
      </c>
      <c r="V10" s="120">
        <f>LOOKUP(U10,[1]SCORE4!J:J,[1]SCORE4!G:G)</f>
        <v>50</v>
      </c>
      <c r="W10" s="121">
        <f>H10+J10+L10+N10+P10+R10+T10+V10</f>
        <v>395</v>
      </c>
    </row>
    <row r="11" spans="2:23" ht="21.95" customHeight="1" thickBot="1" x14ac:dyDescent="0.3">
      <c r="B11" s="52">
        <v>13</v>
      </c>
      <c r="C11" s="38" t="s">
        <v>115</v>
      </c>
      <c r="D11" s="35">
        <v>2014</v>
      </c>
      <c r="E11" s="35">
        <v>425913</v>
      </c>
      <c r="F11" s="35" t="s">
        <v>120</v>
      </c>
      <c r="G11" s="93">
        <v>9.2100000000000009</v>
      </c>
      <c r="H11" s="115">
        <f>LOOKUP(G11,[1]SCORE4!B:B,[1]SCORE4!A:A)</f>
        <v>85</v>
      </c>
      <c r="I11" s="50"/>
      <c r="J11" s="51">
        <f>LOOKUP(I11,SCORE4!E:E,SCORE4!A:A)</f>
        <v>0</v>
      </c>
      <c r="K11" s="102"/>
      <c r="L11" s="116">
        <f>IF(LEN([1]ΚΟΡΙΤΣΙΑ!K120)=8,LOOKUP([1]SCORE3!N$2,[1]SCORE4!C:C,[1]SCORE4!A:A),LOOKUP([1]ΚΟΡΙΤΣΙΑ!K120,[1]SCORE4!C:C,[1]SCORE4!A:A))</f>
        <v>0</v>
      </c>
      <c r="M11" s="93">
        <v>10.85</v>
      </c>
      <c r="N11" s="117">
        <f>LOOKUP(M11,[1]SCORE4!D:D,[1]SCORE4!A:A)</f>
        <v>95</v>
      </c>
      <c r="O11" s="93">
        <v>1.2</v>
      </c>
      <c r="P11" s="117">
        <f>LOOKUP(O11,[1]SCORE4!K:K,[1]SCORE4!L:L)</f>
        <v>60</v>
      </c>
      <c r="Q11" s="93">
        <v>3.71</v>
      </c>
      <c r="R11" s="115">
        <f>LOOKUP(Q11,[1]SCORE4!H:H,[1]SCORE4!G:G)</f>
        <v>70</v>
      </c>
      <c r="S11" s="93">
        <v>4.32</v>
      </c>
      <c r="T11" s="119">
        <f>LOOKUP(S11,[1]SCORE4!I:I,[1]SCORE4!G:G)</f>
        <v>35</v>
      </c>
      <c r="U11" s="93">
        <v>20.399999999999999</v>
      </c>
      <c r="V11" s="120">
        <f>LOOKUP(U11,[1]SCORE4!J:J,[1]SCORE4!G:G)</f>
        <v>50</v>
      </c>
      <c r="W11" s="121">
        <f>H11+J11+L11+N11+P11+R11+T11+V11</f>
        <v>395</v>
      </c>
    </row>
    <row r="12" spans="2:23" ht="21.95" customHeight="1" thickBot="1" x14ac:dyDescent="0.3">
      <c r="B12" s="52">
        <v>14</v>
      </c>
      <c r="C12" s="38" t="s">
        <v>116</v>
      </c>
      <c r="D12" s="35">
        <v>2014</v>
      </c>
      <c r="E12" s="35">
        <v>425914</v>
      </c>
      <c r="F12" s="35" t="s">
        <v>149</v>
      </c>
      <c r="G12" s="93">
        <v>9.1</v>
      </c>
      <c r="H12" s="115">
        <f>LOOKUP(G12,[1]SCORE4!B:B,[1]SCORE4!A:A)</f>
        <v>90</v>
      </c>
      <c r="I12" s="50"/>
      <c r="J12" s="51">
        <f>LOOKUP(I12,[1]SCORE4!E:E,[1]SCORE4!A:A)</f>
        <v>0</v>
      </c>
      <c r="K12" s="102"/>
      <c r="L12" s="116">
        <f>IF(LEN([1]ΚΟΡΙΤΣΙΑ!K93)=8,LOOKUP([1]SCORE3!N$2,[1]SCORE4!C:C,[1]SCORE4!A:A),LOOKUP([1]ΚΟΡΙΤΣΙΑ!K93,[1]SCORE4!C:C,[1]SCORE4!A:A))</f>
        <v>0</v>
      </c>
      <c r="M12" s="93">
        <v>10.86</v>
      </c>
      <c r="N12" s="117">
        <f>LOOKUP(M12,[1]SCORE4!D:D,[1]SCORE4!A:A)</f>
        <v>95</v>
      </c>
      <c r="O12" s="93">
        <v>1.1000000000000001</v>
      </c>
      <c r="P12" s="117">
        <f>LOOKUP(O12,[1]SCORE4!K:K,[1]SCORE4!L:L)</f>
        <v>40</v>
      </c>
      <c r="Q12" s="93">
        <v>3.86</v>
      </c>
      <c r="R12" s="115">
        <f>LOOKUP(Q12,[1]SCORE4!H:H,[1]SCORE4!G:G)</f>
        <v>75</v>
      </c>
      <c r="S12" s="93">
        <v>4.67</v>
      </c>
      <c r="T12" s="119">
        <f>LOOKUP(S12,[1]SCORE4!I:I,[1]SCORE4!G:G)</f>
        <v>40</v>
      </c>
      <c r="U12" s="93">
        <v>20.399999999999999</v>
      </c>
      <c r="V12" s="120">
        <f>LOOKUP(U12,[1]SCORE4!J:J,[1]SCORE4!G:G)</f>
        <v>50</v>
      </c>
      <c r="W12" s="121">
        <f>H12+J12+L12+N12+P12+R12+T12+V12</f>
        <v>390</v>
      </c>
    </row>
    <row r="13" spans="2:23" ht="21.95" customHeight="1" thickBot="1" x14ac:dyDescent="0.3">
      <c r="B13" s="52">
        <v>16</v>
      </c>
      <c r="C13" s="38" t="s">
        <v>111</v>
      </c>
      <c r="D13" s="35">
        <v>2014</v>
      </c>
      <c r="E13" s="35">
        <v>424033</v>
      </c>
      <c r="F13" s="35" t="s">
        <v>149</v>
      </c>
      <c r="G13" s="93">
        <v>10.050000000000001</v>
      </c>
      <c r="H13" s="115">
        <f>LOOKUP(G13,[1]SCORE4!B:B,[1]SCORE4!A:A)</f>
        <v>65</v>
      </c>
      <c r="I13" s="50"/>
      <c r="J13" s="51">
        <f>LOOKUP(I13,[1]SCORE4!E:E,[1]SCORE4!A:A)</f>
        <v>0</v>
      </c>
      <c r="K13" s="102"/>
      <c r="L13" s="116">
        <f>IF(LEN([1]ΚΟΡΙΤΣΙΑ!K103)=8,LOOKUP([1]SCORE3!N$2,[1]SCORE4!C:C,[1]SCORE4!A:A),LOOKUP([1]ΚΟΡΙΤΣΙΑ!K103,[1]SCORE4!C:C,[1]SCORE4!A:A))</f>
        <v>0</v>
      </c>
      <c r="M13" s="93">
        <v>11.93</v>
      </c>
      <c r="N13" s="117">
        <f>LOOKUP(M13,[1]SCORE4!D:D,[1]SCORE4!A:A)</f>
        <v>80</v>
      </c>
      <c r="O13" s="93">
        <v>1.1000000000000001</v>
      </c>
      <c r="P13" s="117">
        <f>LOOKUP(O13,[1]SCORE4!K:K,[1]SCORE4!L:L)</f>
        <v>40</v>
      </c>
      <c r="Q13" s="93">
        <v>3.32</v>
      </c>
      <c r="R13" s="115">
        <f>LOOKUP(Q13,[1]SCORE4!H:H,[1]SCORE4!G:G)</f>
        <v>55</v>
      </c>
      <c r="S13" s="93">
        <v>6.32</v>
      </c>
      <c r="T13" s="119">
        <f>LOOKUP(S13,[1]SCORE4!I:I,[1]SCORE4!G:G)</f>
        <v>60</v>
      </c>
      <c r="U13" s="93">
        <v>35.799999999999997</v>
      </c>
      <c r="V13" s="120">
        <f>LOOKUP(U13,[1]SCORE4!J:J,[1]SCORE4!G:G)</f>
        <v>85</v>
      </c>
      <c r="W13" s="121">
        <f>H13+J13+L13+N13+P13+R13+T13+V13</f>
        <v>385</v>
      </c>
    </row>
    <row r="14" spans="2:23" ht="21.95" customHeight="1" thickBot="1" x14ac:dyDescent="0.3">
      <c r="B14" s="52">
        <v>18</v>
      </c>
      <c r="C14" s="38" t="s">
        <v>124</v>
      </c>
      <c r="D14" s="35">
        <v>2014</v>
      </c>
      <c r="E14" s="35">
        <v>424482</v>
      </c>
      <c r="F14" s="35" t="s">
        <v>122</v>
      </c>
      <c r="G14" s="93">
        <v>9.08</v>
      </c>
      <c r="H14" s="115">
        <f>LOOKUP(G14,[1]SCORE4!B:B,[1]SCORE4!A:A)</f>
        <v>90</v>
      </c>
      <c r="I14" s="50"/>
      <c r="J14" s="51">
        <f>LOOKUP(I14,SCORE4!E:E,SCORE4!A:A)</f>
        <v>0</v>
      </c>
      <c r="K14" s="102"/>
      <c r="L14" s="116">
        <f>IF(LEN([1]ΚΟΡΙΤΣΙΑ!K108)=8,LOOKUP([1]SCORE3!N$2,[1]SCORE4!C:C,[1]SCORE4!A:A),LOOKUP([1]ΚΟΡΙΤΣΙΑ!K108,[1]SCORE4!C:C,[1]SCORE4!A:A))</f>
        <v>0</v>
      </c>
      <c r="M14" s="93">
        <v>10.57</v>
      </c>
      <c r="N14" s="117">
        <f>LOOKUP(M14,[1]SCORE4!D:D,[1]SCORE4!A:A)</f>
        <v>100</v>
      </c>
      <c r="O14" s="93"/>
      <c r="P14" s="117">
        <f>LOOKUP(O14,[1]SCORE4!K:K,[1]SCORE4!L:L)</f>
        <v>0</v>
      </c>
      <c r="Q14" s="93">
        <v>3.76</v>
      </c>
      <c r="R14" s="115">
        <f>LOOKUP(Q14,[1]SCORE4!H:H,[1]SCORE4!G:G)</f>
        <v>70</v>
      </c>
      <c r="S14" s="93">
        <v>5.48</v>
      </c>
      <c r="T14" s="119">
        <f>LOOKUP(S14,[1]SCORE4!I:I,[1]SCORE4!G:G)</f>
        <v>50</v>
      </c>
      <c r="U14" s="93">
        <v>30.8</v>
      </c>
      <c r="V14" s="120">
        <f>LOOKUP(U14,[1]SCORE4!J:J,[1]SCORE4!G:G)</f>
        <v>75</v>
      </c>
      <c r="W14" s="121">
        <f>H14+J14+L14+N14+P14+R14+T14+V14</f>
        <v>385</v>
      </c>
    </row>
    <row r="15" spans="2:23" ht="21.75" customHeight="1" thickBot="1" x14ac:dyDescent="0.3">
      <c r="B15" s="52">
        <v>20</v>
      </c>
      <c r="C15" s="38" t="s">
        <v>104</v>
      </c>
      <c r="D15" s="35">
        <v>2013</v>
      </c>
      <c r="E15" s="35">
        <v>421449</v>
      </c>
      <c r="F15" s="35" t="s">
        <v>122</v>
      </c>
      <c r="G15" s="93">
        <v>8.2799999999999994</v>
      </c>
      <c r="H15" s="115">
        <f>LOOKUP(G15,[1]SCORE4!B:B,[1]SCORE4!A:A)</f>
        <v>110</v>
      </c>
      <c r="I15" s="50"/>
      <c r="J15" s="51">
        <f>LOOKUP(I15,SCORE4!E:E,SCORE4!A:A)</f>
        <v>0</v>
      </c>
      <c r="K15" s="102"/>
      <c r="L15" s="116">
        <f>IF(LEN([1]ΚΟΡΙΤΣΙΑ!K119)=8,LOOKUP([1]SCORE3!N$2,[1]SCORE4!C:C,[1]SCORE4!A:A),LOOKUP([1]ΚΟΡΙΤΣΙΑ!K119,[1]SCORE4!C:C,[1]SCORE4!A:A))</f>
        <v>0</v>
      </c>
      <c r="M15" s="93">
        <v>10.11</v>
      </c>
      <c r="N15" s="117">
        <f>LOOKUP(M15,[1]SCORE4!D:D,[1]SCORE4!A:A)</f>
        <v>110</v>
      </c>
      <c r="O15" s="93"/>
      <c r="P15" s="117">
        <f>LOOKUP(O15,[1]SCORE4!K:K,[1]SCORE4!L:L)</f>
        <v>0</v>
      </c>
      <c r="Q15" s="93">
        <v>4.01</v>
      </c>
      <c r="R15" s="115">
        <f>LOOKUP(Q15,[1]SCORE4!H:H,[1]SCORE4!G:G)</f>
        <v>80</v>
      </c>
      <c r="S15" s="93">
        <v>5.48</v>
      </c>
      <c r="T15" s="119">
        <f>LOOKUP(S15,[1]SCORE4!I:I,[1]SCORE4!G:G)</f>
        <v>50</v>
      </c>
      <c r="U15" s="93">
        <v>15.8</v>
      </c>
      <c r="V15" s="120">
        <f>LOOKUP(U15,[1]SCORE4!J:J,[1]SCORE4!G:G)</f>
        <v>35</v>
      </c>
      <c r="W15" s="121">
        <f>H15+J15+L15+N15+P15+R15+T15+V15</f>
        <v>385</v>
      </c>
    </row>
    <row r="16" spans="2:23" ht="21.95" customHeight="1" thickBot="1" x14ac:dyDescent="0.3">
      <c r="B16" s="52">
        <v>22</v>
      </c>
      <c r="C16" s="38" t="s">
        <v>99</v>
      </c>
      <c r="D16" s="35">
        <v>2014</v>
      </c>
      <c r="E16" s="35">
        <v>425317</v>
      </c>
      <c r="F16" s="35" t="s">
        <v>90</v>
      </c>
      <c r="G16" s="93">
        <v>9.4499999999999993</v>
      </c>
      <c r="H16" s="115">
        <f>LOOKUP(G16,[1]SCORE4!B:B,[1]SCORE4!A:A)</f>
        <v>80</v>
      </c>
      <c r="I16" s="50"/>
      <c r="J16" s="51">
        <f>LOOKUP(I16,SCORE4!E:E,SCORE4!A:A)</f>
        <v>0</v>
      </c>
      <c r="K16" s="102"/>
      <c r="L16" s="116">
        <f>IF(LEN([1]ΚΟΡΙΤΣΙΑ!K140)=8,LOOKUP([1]SCORE3!N$2,[1]SCORE4!C:C,[1]SCORE4!A:A),LOOKUP([1]ΚΟΡΙΤΣΙΑ!K140,[1]SCORE4!C:C,[1]SCORE4!A:A))</f>
        <v>0</v>
      </c>
      <c r="M16" s="93">
        <v>10.29</v>
      </c>
      <c r="N16" s="117">
        <f>LOOKUP(M16,[1]SCORE4!D:D,[1]SCORE4!A:A)</f>
        <v>110</v>
      </c>
      <c r="O16" s="93">
        <v>1.1499999999999999</v>
      </c>
      <c r="P16" s="117">
        <f>LOOKUP(O16,[1]SCORE4!K:K,[1]SCORE4!L:L)</f>
        <v>50</v>
      </c>
      <c r="Q16" s="93">
        <v>3.68</v>
      </c>
      <c r="R16" s="115">
        <f>LOOKUP(Q16,[1]SCORE4!H:H,[1]SCORE4!G:G)</f>
        <v>70</v>
      </c>
      <c r="S16" s="93">
        <v>4.1399999999999997</v>
      </c>
      <c r="T16" s="119">
        <f>LOOKUP(S16,[1]SCORE4!I:I,[1]SCORE4!G:G)</f>
        <v>35</v>
      </c>
      <c r="U16" s="93">
        <v>16.600000000000001</v>
      </c>
      <c r="V16" s="120">
        <f>LOOKUP(U16,[1]SCORE4!J:J,[1]SCORE4!G:G)</f>
        <v>40</v>
      </c>
      <c r="W16" s="121">
        <f>H16+J16+L16+N16+P16+R16+T16+V16</f>
        <v>385</v>
      </c>
    </row>
    <row r="17" spans="2:23" ht="21.95" customHeight="1" thickBot="1" x14ac:dyDescent="0.3">
      <c r="B17" s="52">
        <v>24</v>
      </c>
      <c r="C17" s="38" t="s">
        <v>113</v>
      </c>
      <c r="D17" s="35">
        <v>2014</v>
      </c>
      <c r="E17" s="35">
        <v>424843</v>
      </c>
      <c r="F17" s="35" t="s">
        <v>149</v>
      </c>
      <c r="G17" s="93">
        <v>9.56</v>
      </c>
      <c r="H17" s="115">
        <f>LOOKUP(G17,[1]SCORE4!B:B,[1]SCORE4!A:A)</f>
        <v>80</v>
      </c>
      <c r="I17" s="50"/>
      <c r="J17" s="51">
        <f>LOOKUP(I17,[1]SCORE4!E:E,[1]SCORE4!A:A)</f>
        <v>0</v>
      </c>
      <c r="K17" s="102"/>
      <c r="L17" s="116">
        <f>IF(LEN([1]ΚΟΡΙΤΣΙΑ!K94)=8,LOOKUP([1]SCORE3!N$2,[1]SCORE4!C:C,[1]SCORE4!A:A),LOOKUP([1]ΚΟΡΙΤΣΙΑ!K94,[1]SCORE4!C:C,[1]SCORE4!A:A))</f>
        <v>0</v>
      </c>
      <c r="M17" s="93">
        <v>11.4</v>
      </c>
      <c r="N17" s="117">
        <f>LOOKUP(M17,[1]SCORE4!D:D,[1]SCORE4!A:A)</f>
        <v>85</v>
      </c>
      <c r="O17" s="93">
        <v>1.1499999999999999</v>
      </c>
      <c r="P17" s="117">
        <f>LOOKUP(O17,[1]SCORE4!K:K,[1]SCORE4!L:L)</f>
        <v>50</v>
      </c>
      <c r="Q17" s="93">
        <v>3.56</v>
      </c>
      <c r="R17" s="115">
        <f>LOOKUP(Q17,[1]SCORE4!H:H,[1]SCORE4!G:G)</f>
        <v>65</v>
      </c>
      <c r="S17" s="93">
        <v>5.28</v>
      </c>
      <c r="T17" s="119">
        <f>LOOKUP(S17,[1]SCORE4!I:I,[1]SCORE4!G:G)</f>
        <v>45</v>
      </c>
      <c r="U17" s="93">
        <v>22.4</v>
      </c>
      <c r="V17" s="120">
        <f>LOOKUP(U17,[1]SCORE4!J:J,[1]SCORE4!G:G)</f>
        <v>55</v>
      </c>
      <c r="W17" s="121">
        <f>H17+J17+L17+N17+P17+R17+T17+V17</f>
        <v>380</v>
      </c>
    </row>
    <row r="18" spans="2:23" ht="21.95" customHeight="1" thickBot="1" x14ac:dyDescent="0.3">
      <c r="B18" s="52">
        <v>25</v>
      </c>
      <c r="C18" s="38" t="s">
        <v>117</v>
      </c>
      <c r="D18" s="35">
        <v>2013</v>
      </c>
      <c r="E18" s="35" t="s">
        <v>137</v>
      </c>
      <c r="F18" s="35" t="s">
        <v>149</v>
      </c>
      <c r="G18" s="93">
        <v>9.42</v>
      </c>
      <c r="H18" s="115">
        <f>LOOKUP(G18,[1]SCORE4!B:B,[1]SCORE4!A:A)</f>
        <v>80</v>
      </c>
      <c r="I18" s="50"/>
      <c r="J18" s="51">
        <f>LOOKUP(I18,[1]SCORE4!E:E,[1]SCORE4!A:A)</f>
        <v>0</v>
      </c>
      <c r="K18" s="102"/>
      <c r="L18" s="116">
        <f>IF(LEN([1]ΚΟΡΙΤΣΙΑ!K116)=8,LOOKUP([1]SCORE3!N$2,[1]SCORE4!C:C,[1]SCORE4!A:A),LOOKUP([1]ΚΟΡΙΤΣΙΑ!K116,[1]SCORE4!C:C,[1]SCORE4!A:A))</f>
        <v>0</v>
      </c>
      <c r="M18" s="93">
        <v>10.96</v>
      </c>
      <c r="N18" s="117">
        <f>LOOKUP(M18,[1]SCORE4!D:D,[1]SCORE4!A:A)</f>
        <v>95</v>
      </c>
      <c r="O18" s="93">
        <v>1.1499999999999999</v>
      </c>
      <c r="P18" s="117">
        <f>LOOKUP(O18,[1]SCORE4!K:K,[1]SCORE4!L:L)</f>
        <v>50</v>
      </c>
      <c r="Q18" s="93">
        <v>3.55</v>
      </c>
      <c r="R18" s="115">
        <f>LOOKUP(Q18,[1]SCORE4!H:H,[1]SCORE4!G:G)</f>
        <v>65</v>
      </c>
      <c r="S18" s="93">
        <v>5.74</v>
      </c>
      <c r="T18" s="119">
        <f>LOOKUP(S18,[1]SCORE4!I:I,[1]SCORE4!G:G)</f>
        <v>55</v>
      </c>
      <c r="U18" s="93">
        <v>15</v>
      </c>
      <c r="V18" s="120">
        <f>LOOKUP(U18,[1]SCORE4!J:J,[1]SCORE4!G:G)</f>
        <v>35</v>
      </c>
      <c r="W18" s="121">
        <f>H18+J18+L18+N18+P18+R18+T18+V18</f>
        <v>380</v>
      </c>
    </row>
    <row r="19" spans="2:23" ht="21.95" customHeight="1" thickBot="1" x14ac:dyDescent="0.3">
      <c r="B19" s="52">
        <v>26</v>
      </c>
      <c r="C19" s="38" t="s">
        <v>103</v>
      </c>
      <c r="D19" s="35">
        <v>2014</v>
      </c>
      <c r="E19" s="35" t="s">
        <v>91</v>
      </c>
      <c r="F19" s="35" t="s">
        <v>122</v>
      </c>
      <c r="G19" s="93">
        <v>8.52</v>
      </c>
      <c r="H19" s="115">
        <f>LOOKUP(G19,[1]SCORE4!B:B,[1]SCORE4!A:A)</f>
        <v>110</v>
      </c>
      <c r="I19" s="50"/>
      <c r="J19" s="51">
        <f>LOOKUP(I19,SCORE4!E:E,SCORE4!A:A)</f>
        <v>0</v>
      </c>
      <c r="K19" s="102"/>
      <c r="L19" s="116">
        <f>IF(LEN([1]ΚΟΡΙΤΣΙΑ!K124)=8,LOOKUP([1]SCORE3!N$2,[1]SCORE4!C:C,[1]SCORE4!A:A),LOOKUP([1]ΚΟΡΙΤΣΙΑ!K124,[1]SCORE4!C:C,[1]SCORE4!A:A))</f>
        <v>0</v>
      </c>
      <c r="M19" s="93">
        <v>11.36</v>
      </c>
      <c r="N19" s="117">
        <f>LOOKUP(M19,[1]SCORE4!D:D,[1]SCORE4!A:A)</f>
        <v>90</v>
      </c>
      <c r="O19" s="93"/>
      <c r="P19" s="117">
        <f>LOOKUP(O19,[1]SCORE4!K:K,[1]SCORE4!L:L)</f>
        <v>0</v>
      </c>
      <c r="Q19" s="93">
        <v>3.73</v>
      </c>
      <c r="R19" s="115">
        <f>LOOKUP(Q19,[1]SCORE4!H:H,[1]SCORE4!G:G)</f>
        <v>70</v>
      </c>
      <c r="S19" s="93">
        <v>3.9</v>
      </c>
      <c r="T19" s="119">
        <f>LOOKUP(S19,[1]SCORE4!I:I,[1]SCORE4!G:G)</f>
        <v>30</v>
      </c>
      <c r="U19" s="93">
        <v>28.4</v>
      </c>
      <c r="V19" s="120">
        <f>LOOKUP(U19,[1]SCORE4!J:J,[1]SCORE4!G:G)</f>
        <v>70</v>
      </c>
      <c r="W19" s="121">
        <f>H19+J19+L19+N19+P19+R19+T19+V19</f>
        <v>370</v>
      </c>
    </row>
    <row r="20" spans="2:23" ht="21.95" customHeight="1" thickBot="1" x14ac:dyDescent="0.3">
      <c r="B20" s="52">
        <v>27</v>
      </c>
      <c r="C20" s="38" t="s">
        <v>92</v>
      </c>
      <c r="D20" s="35">
        <v>2013</v>
      </c>
      <c r="E20" s="35">
        <v>418373</v>
      </c>
      <c r="F20" s="35" t="s">
        <v>118</v>
      </c>
      <c r="G20" s="93">
        <v>10.119999999999999</v>
      </c>
      <c r="H20" s="115">
        <f>LOOKUP(G20,[1]SCORE4!B:B,[1]SCORE4!A:A)</f>
        <v>65</v>
      </c>
      <c r="I20" s="50"/>
      <c r="J20" s="51">
        <f>LOOKUP(I20,[1]SCORE4!E:E,[1]SCORE4!A:A)</f>
        <v>0</v>
      </c>
      <c r="K20" s="102"/>
      <c r="L20" s="116">
        <f>IF(LEN([1]ΚΟΡΙΤΣΙΑ!K97)=8,LOOKUP([1]SCORE3!N$2,[1]SCORE4!C:C,[1]SCORE4!A:A),LOOKUP([1]ΚΟΡΙΤΣΙΑ!K97,[1]SCORE4!C:C,[1]SCORE4!A:A))</f>
        <v>0</v>
      </c>
      <c r="M20" s="93">
        <v>11.24</v>
      </c>
      <c r="N20" s="117">
        <f>LOOKUP(M20,[1]SCORE4!D:D,[1]SCORE4!A:A)</f>
        <v>90</v>
      </c>
      <c r="O20" s="93">
        <v>1.1499999999999999</v>
      </c>
      <c r="P20" s="117">
        <f>LOOKUP(O20,[1]SCORE4!K:K,[1]SCORE4!L:L)</f>
        <v>50</v>
      </c>
      <c r="Q20" s="93">
        <v>3.59</v>
      </c>
      <c r="R20" s="115">
        <f>LOOKUP(Q20,[1]SCORE4!H:H,[1]SCORE4!G:G)</f>
        <v>65</v>
      </c>
      <c r="S20" s="93">
        <v>4.29</v>
      </c>
      <c r="T20" s="119">
        <f>LOOKUP(S20,[1]SCORE4!I:I,[1]SCORE4!G:G)</f>
        <v>35</v>
      </c>
      <c r="U20" s="93">
        <v>20.2</v>
      </c>
      <c r="V20" s="120">
        <f>LOOKUP(U20,[1]SCORE4!J:J,[1]SCORE4!G:G)</f>
        <v>50</v>
      </c>
      <c r="W20" s="121">
        <f>H20+J20+L20+N20+P20+R20+T20+V20</f>
        <v>355</v>
      </c>
    </row>
    <row r="21" spans="2:23" ht="21.95" customHeight="1" thickBot="1" x14ac:dyDescent="0.3">
      <c r="B21" s="52">
        <v>28</v>
      </c>
      <c r="C21" s="38" t="s">
        <v>123</v>
      </c>
      <c r="D21" s="35">
        <v>2014</v>
      </c>
      <c r="E21" s="35">
        <v>424483</v>
      </c>
      <c r="F21" s="35" t="s">
        <v>122</v>
      </c>
      <c r="G21" s="93">
        <v>8.7899999999999991</v>
      </c>
      <c r="H21" s="115">
        <f>LOOKUP(G21,[1]SCORE4!B:B,[1]SCORE4!A:A)</f>
        <v>100</v>
      </c>
      <c r="I21" s="50"/>
      <c r="J21" s="51">
        <f>LOOKUP(I21,SCORE4!E:E,SCORE4!A:A)</f>
        <v>0</v>
      </c>
      <c r="K21" s="102"/>
      <c r="L21" s="116">
        <f>IF(LEN([1]ΚΟΡΙΤΣΙΑ!K123)=8,LOOKUP([1]SCORE3!N$2,[1]SCORE4!C:C,[1]SCORE4!A:A),LOOKUP([1]ΚΟΡΙΤΣΙΑ!K123,[1]SCORE4!C:C,[1]SCORE4!A:A))</f>
        <v>0</v>
      </c>
      <c r="M21" s="93">
        <v>10.72</v>
      </c>
      <c r="N21" s="117">
        <f>LOOKUP(M21,[1]SCORE4!D:D,[1]SCORE4!A:A)</f>
        <v>100</v>
      </c>
      <c r="O21" s="93"/>
      <c r="P21" s="117">
        <f>LOOKUP(O21,[1]SCORE4!K:K,[1]SCORE4!L:L)</f>
        <v>0</v>
      </c>
      <c r="Q21" s="93">
        <v>3.6</v>
      </c>
      <c r="R21" s="115">
        <f>LOOKUP(Q21,[1]SCORE4!H:H,[1]SCORE4!G:G)</f>
        <v>65</v>
      </c>
      <c r="S21" s="93">
        <v>4.4400000000000004</v>
      </c>
      <c r="T21" s="119">
        <f>LOOKUP(S21,[1]SCORE4!I:I,[1]SCORE4!G:G)</f>
        <v>35</v>
      </c>
      <c r="U21" s="93">
        <v>23</v>
      </c>
      <c r="V21" s="120">
        <f>LOOKUP(U21,[1]SCORE4!J:J,[1]SCORE4!G:G)</f>
        <v>55</v>
      </c>
      <c r="W21" s="121">
        <f>H21+J21+L21+N21+P21+R21+T21+V21</f>
        <v>355</v>
      </c>
    </row>
    <row r="22" spans="2:23" ht="21.95" customHeight="1" thickBot="1" x14ac:dyDescent="0.3">
      <c r="B22" s="52">
        <v>30</v>
      </c>
      <c r="C22" s="38" t="s">
        <v>105</v>
      </c>
      <c r="D22" s="35">
        <v>2013</v>
      </c>
      <c r="E22" s="35">
        <v>418253</v>
      </c>
      <c r="F22" s="35" t="s">
        <v>149</v>
      </c>
      <c r="G22" s="93"/>
      <c r="H22" s="115">
        <f>LOOKUP(G22,[1]SCORE4!B:B,[1]SCORE4!A:A)</f>
        <v>0</v>
      </c>
      <c r="I22" s="50"/>
      <c r="J22" s="51">
        <f>LOOKUP(I22,[1]SCORE4!E:E,[1]SCORE4!A:A)</f>
        <v>0</v>
      </c>
      <c r="K22" s="102"/>
      <c r="L22" s="116">
        <f>IF(LEN([1]ΚΟΡΙΤΣΙΑ!K86)=8,LOOKUP([1]SCORE3!N$2,[1]SCORE4!C:C,[1]SCORE4!A:A),LOOKUP([1]ΚΟΡΙΤΣΙΑ!K86,[1]SCORE4!C:C,[1]SCORE4!A:A))</f>
        <v>0</v>
      </c>
      <c r="M22" s="93">
        <v>10.65</v>
      </c>
      <c r="N22" s="117">
        <f>LOOKUP(M22,[1]SCORE4!D:D,[1]SCORE4!A:A)</f>
        <v>100</v>
      </c>
      <c r="O22" s="93">
        <v>1.2</v>
      </c>
      <c r="P22" s="117">
        <f>LOOKUP(O22,[1]SCORE4!K:K,[1]SCORE4!L:L)</f>
        <v>60</v>
      </c>
      <c r="Q22" s="93">
        <v>4.1399999999999997</v>
      </c>
      <c r="R22" s="115">
        <f>LOOKUP(Q22,[1]SCORE4!H:H,[1]SCORE4!G:G)</f>
        <v>85</v>
      </c>
      <c r="S22" s="93">
        <v>5.67</v>
      </c>
      <c r="T22" s="119">
        <f>LOOKUP(S22,[1]SCORE4!I:I,[1]SCORE4!G:G)</f>
        <v>50</v>
      </c>
      <c r="U22" s="93">
        <v>21.2</v>
      </c>
      <c r="V22" s="120">
        <f>LOOKUP(U22,[1]SCORE4!J:J,[1]SCORE4!G:G)</f>
        <v>50</v>
      </c>
      <c r="W22" s="121">
        <f>H22+J22+L22+N22+P22+R22+T22+V22</f>
        <v>345</v>
      </c>
    </row>
    <row r="23" spans="2:23" ht="21.95" customHeight="1" thickBot="1" x14ac:dyDescent="0.3">
      <c r="B23" s="52">
        <v>32</v>
      </c>
      <c r="C23" s="38" t="s">
        <v>114</v>
      </c>
      <c r="D23" s="35">
        <v>2014</v>
      </c>
      <c r="E23" s="35">
        <v>424841</v>
      </c>
      <c r="F23" s="35" t="s">
        <v>149</v>
      </c>
      <c r="G23" s="93">
        <v>9.02</v>
      </c>
      <c r="H23" s="115">
        <f>LOOKUP(G23,[1]SCORE4!B:B,[1]SCORE4!A:A)</f>
        <v>90</v>
      </c>
      <c r="I23" s="50"/>
      <c r="J23" s="51">
        <f>LOOKUP(I23,[1]SCORE4!E:E,[1]SCORE4!A:A)</f>
        <v>0</v>
      </c>
      <c r="K23" s="102"/>
      <c r="L23" s="116">
        <f>IF(LEN([1]ΚΟΡΙΤΣΙΑ!K87)=8,LOOKUP([1]SCORE3!N$2,[1]SCORE4!C:C,[1]SCORE4!A:A),LOOKUP([1]ΚΟΡΙΤΣΙΑ!K87,[1]SCORE4!C:C,[1]SCORE4!A:A))</f>
        <v>0</v>
      </c>
      <c r="M23" s="93">
        <v>13.6</v>
      </c>
      <c r="N23" s="117">
        <f>LOOKUP(M23,[1]SCORE4!D:D,[1]SCORE4!A:A)</f>
        <v>50</v>
      </c>
      <c r="O23" s="93">
        <v>1.1000000000000001</v>
      </c>
      <c r="P23" s="117">
        <f>LOOKUP(O23,[1]SCORE4!K:K,[1]SCORE4!L:L)</f>
        <v>40</v>
      </c>
      <c r="Q23" s="93">
        <v>3.88</v>
      </c>
      <c r="R23" s="115">
        <f>LOOKUP(Q23,[1]SCORE4!H:H,[1]SCORE4!G:G)</f>
        <v>75</v>
      </c>
      <c r="S23" s="93">
        <v>4.0999999999999996</v>
      </c>
      <c r="T23" s="119">
        <f>LOOKUP(S23,[1]SCORE4!I:I,[1]SCORE4!G:G)</f>
        <v>30</v>
      </c>
      <c r="U23" s="93">
        <v>21</v>
      </c>
      <c r="V23" s="120">
        <f>LOOKUP(U23,[1]SCORE4!J:J,[1]SCORE4!G:G)</f>
        <v>50</v>
      </c>
      <c r="W23" s="121">
        <f>H23+J23+L23+N23+P23+R23+T23+V23</f>
        <v>335</v>
      </c>
    </row>
    <row r="24" spans="2:23" ht="21.95" customHeight="1" thickBot="1" x14ac:dyDescent="0.3">
      <c r="B24" s="52">
        <v>33</v>
      </c>
      <c r="C24" s="38" t="s">
        <v>96</v>
      </c>
      <c r="D24" s="35">
        <v>2013</v>
      </c>
      <c r="E24" s="35">
        <v>419741</v>
      </c>
      <c r="F24" s="35" t="s">
        <v>90</v>
      </c>
      <c r="G24" s="93">
        <v>9.83</v>
      </c>
      <c r="H24" s="115">
        <f>LOOKUP(G24,[1]SCORE4!B:B,[1]SCORE4!A:A)</f>
        <v>70</v>
      </c>
      <c r="I24" s="50"/>
      <c r="J24" s="51">
        <f>LOOKUP(I24,[1]SCORE4!E:E,[1]SCORE4!A:A)</f>
        <v>0</v>
      </c>
      <c r="K24" s="102"/>
      <c r="L24" s="116">
        <f>IF(LEN([1]ΚΟΡΙΤΣΙΑ!K88)=8,LOOKUP([1]SCORE3!N$2,[1]SCORE4!C:C,[1]SCORE4!A:A),LOOKUP([1]ΚΟΡΙΤΣΙΑ!K88,[1]SCORE4!C:C,[1]SCORE4!A:A))</f>
        <v>0</v>
      </c>
      <c r="M24" s="93">
        <v>11.25</v>
      </c>
      <c r="N24" s="117">
        <f>LOOKUP(M24,[1]SCORE4!D:D,[1]SCORE4!A:A)</f>
        <v>90</v>
      </c>
      <c r="O24" s="93">
        <v>1.1499999999999999</v>
      </c>
      <c r="P24" s="117">
        <f>LOOKUP(O24,[1]SCORE4!K:K,[1]SCORE4!L:L)</f>
        <v>50</v>
      </c>
      <c r="Q24" s="93">
        <v>3.12</v>
      </c>
      <c r="R24" s="115">
        <f>LOOKUP(Q24,[1]SCORE4!H:H,[1]SCORE4!G:G)</f>
        <v>50</v>
      </c>
      <c r="S24" s="93">
        <v>4.5</v>
      </c>
      <c r="T24" s="119">
        <f>LOOKUP(S24,[1]SCORE4!I:I,[1]SCORE4!G:G)</f>
        <v>35</v>
      </c>
      <c r="U24" s="93">
        <v>15.4</v>
      </c>
      <c r="V24" s="120">
        <f>LOOKUP(U24,[1]SCORE4!J:J,[1]SCORE4!G:G)</f>
        <v>35</v>
      </c>
      <c r="W24" s="121">
        <f>H24+J24+L24+N24+P24+R24+T24+V24</f>
        <v>330</v>
      </c>
    </row>
    <row r="25" spans="2:23" ht="21.95" customHeight="1" thickBot="1" x14ac:dyDescent="0.3">
      <c r="B25" s="52">
        <v>34</v>
      </c>
      <c r="C25" s="38" t="s">
        <v>112</v>
      </c>
      <c r="D25" s="35">
        <v>2014</v>
      </c>
      <c r="E25" s="35">
        <v>424845</v>
      </c>
      <c r="F25" s="35" t="s">
        <v>120</v>
      </c>
      <c r="G25" s="93">
        <v>11.12</v>
      </c>
      <c r="H25" s="115">
        <f>LOOKUP(G25,[1]SCORE4!B:B,[1]SCORE4!A:A)</f>
        <v>40</v>
      </c>
      <c r="I25" s="50"/>
      <c r="J25" s="51">
        <f>LOOKUP(I25,SCORE4!E:E,SCORE4!A:A)</f>
        <v>0</v>
      </c>
      <c r="K25" s="102"/>
      <c r="L25" s="116">
        <f>IF(LEN([1]ΚΟΡΙΤΣΙΑ!K126)=8,LOOKUP([1]SCORE3!N$2,[1]SCORE4!C:C,[1]SCORE4!A:A),LOOKUP([1]ΚΟΡΙΤΣΙΑ!K126,[1]SCORE4!C:C,[1]SCORE4!A:A))</f>
        <v>0</v>
      </c>
      <c r="M25" s="93">
        <v>12.31</v>
      </c>
      <c r="N25" s="117">
        <f>LOOKUP(M25,[1]SCORE4!D:D,[1]SCORE4!A:A)</f>
        <v>70</v>
      </c>
      <c r="O25" s="93">
        <v>1.05</v>
      </c>
      <c r="P25" s="117">
        <f>LOOKUP(O25,[1]SCORE4!K:K,[1]SCORE4!L:L)</f>
        <v>30</v>
      </c>
      <c r="Q25" s="93">
        <v>3.2</v>
      </c>
      <c r="R25" s="115">
        <f>LOOKUP(Q25,[1]SCORE4!H:H,[1]SCORE4!G:G)</f>
        <v>50</v>
      </c>
      <c r="S25" s="93">
        <v>4.87</v>
      </c>
      <c r="T25" s="119">
        <f>LOOKUP(S25,[1]SCORE4!I:I,[1]SCORE4!G:G)</f>
        <v>40</v>
      </c>
      <c r="U25" s="93">
        <v>32.4</v>
      </c>
      <c r="V25" s="120">
        <f>LOOKUP(U25,[1]SCORE4!J:J,[1]SCORE4!G:G)</f>
        <v>80</v>
      </c>
      <c r="W25" s="121">
        <f>H25+J25+L25+N25+P25+R25+T25+V25</f>
        <v>310</v>
      </c>
    </row>
    <row r="26" spans="2:23" ht="21.95" customHeight="1" thickBot="1" x14ac:dyDescent="0.3">
      <c r="B26" s="52">
        <v>35</v>
      </c>
      <c r="C26" s="38" t="s">
        <v>152</v>
      </c>
      <c r="D26" s="35">
        <v>2013</v>
      </c>
      <c r="E26" s="35">
        <v>418270</v>
      </c>
      <c r="F26" s="35" t="s">
        <v>149</v>
      </c>
      <c r="G26" s="93"/>
      <c r="H26" s="115">
        <f>LOOKUP(G26,[1]SCORE4!B:B,[1]SCORE4!A:A)</f>
        <v>0</v>
      </c>
      <c r="I26" s="50"/>
      <c r="J26" s="51">
        <f>LOOKUP(I26,[1]SCORE4!E:E,[1]SCORE4!A:A)</f>
        <v>0</v>
      </c>
      <c r="K26" s="102"/>
      <c r="L26" s="116">
        <f>IF(LEN([1]ΚΟΡΙΤΣΙΑ!K98)=8,LOOKUP([1]SCORE3!N$2,[1]SCORE4!C:C,[1]SCORE4!A:A),LOOKUP([1]ΚΟΡΙΤΣΙΑ!K98,[1]SCORE4!C:C,[1]SCORE4!A:A))</f>
        <v>0</v>
      </c>
      <c r="M26" s="93">
        <v>9.7899999999999991</v>
      </c>
      <c r="N26" s="117">
        <f>LOOKUP(M26,[1]SCORE4!D:D,[1]SCORE4!A:A)</f>
        <v>110</v>
      </c>
      <c r="O26" s="93">
        <v>1.4</v>
      </c>
      <c r="P26" s="117">
        <f>LOOKUP(O26,[1]SCORE4!K:K,[1]SCORE4!L:L)</f>
        <v>100</v>
      </c>
      <c r="Q26" s="93">
        <v>4.1500000000000004</v>
      </c>
      <c r="R26" s="115">
        <f>LOOKUP(Q26,[1]SCORE4!H:H,[1]SCORE4!G:G)</f>
        <v>85</v>
      </c>
      <c r="S26" s="93"/>
      <c r="T26" s="119">
        <f>LOOKUP(S26,[1]SCORE4!I:I,[1]SCORE4!G:G)</f>
        <v>0</v>
      </c>
      <c r="U26" s="93"/>
      <c r="V26" s="120">
        <f>LOOKUP(U26,[1]SCORE4!J:J,[1]SCORE4!G:G)</f>
        <v>0</v>
      </c>
      <c r="W26" s="121">
        <f>H26+J26+L26+N26+P26+R26+T26+V26</f>
        <v>295</v>
      </c>
    </row>
    <row r="27" spans="2:23" ht="21.95" customHeight="1" thickBot="1" x14ac:dyDescent="0.3">
      <c r="B27" s="52">
        <v>37</v>
      </c>
      <c r="C27" s="38" t="s">
        <v>102</v>
      </c>
      <c r="D27" s="35">
        <v>2014</v>
      </c>
      <c r="E27" s="35">
        <v>403119</v>
      </c>
      <c r="F27" s="35" t="s">
        <v>142</v>
      </c>
      <c r="G27" s="93">
        <v>9.69</v>
      </c>
      <c r="H27" s="115">
        <f>LOOKUP(G27,[1]SCORE4!B:B,[1]SCORE4!A:A)</f>
        <v>75</v>
      </c>
      <c r="I27" s="50"/>
      <c r="J27" s="51">
        <f>LOOKUP(I27,[1]SCORE4!E:E,[1]SCORE4!A:A)</f>
        <v>0</v>
      </c>
      <c r="K27" s="102"/>
      <c r="L27" s="116">
        <f>IF(LEN([1]ΚΟΡΙΤΣΙΑ!K95)=8,LOOKUP([1]SCORE3!N$2,[1]SCORE4!C:C,[1]SCORE4!A:A),LOOKUP([1]ΚΟΡΙΤΣΙΑ!K95,[1]SCORE4!C:C,[1]SCORE4!A:A))</f>
        <v>0</v>
      </c>
      <c r="M27" s="93">
        <v>12.12</v>
      </c>
      <c r="N27" s="117">
        <f>LOOKUP(M27,[1]SCORE4!D:D,[1]SCORE4!A:A)</f>
        <v>75</v>
      </c>
      <c r="O27" s="93"/>
      <c r="P27" s="117">
        <f>LOOKUP(O27,[1]SCORE4!K:K,[1]SCORE4!L:L)</f>
        <v>0</v>
      </c>
      <c r="Q27" s="93">
        <v>3.1</v>
      </c>
      <c r="R27" s="115">
        <f>LOOKUP(Q27,[1]SCORE4!H:H,[1]SCORE4!G:G)</f>
        <v>50</v>
      </c>
      <c r="S27" s="93">
        <v>4.1399999999999997</v>
      </c>
      <c r="T27" s="119">
        <f>LOOKUP(S27,[1]SCORE4!I:I,[1]SCORE4!G:G)</f>
        <v>35</v>
      </c>
      <c r="U27" s="93">
        <v>20.2</v>
      </c>
      <c r="V27" s="120">
        <f>LOOKUP(U27,[1]SCORE4!J:J,[1]SCORE4!G:G)</f>
        <v>50</v>
      </c>
      <c r="W27" s="121">
        <f>H27+J27+L27+N27+P27+R27+T27+V27</f>
        <v>285</v>
      </c>
    </row>
    <row r="28" spans="2:23" ht="21.95" customHeight="1" thickBot="1" x14ac:dyDescent="0.3">
      <c r="B28" s="52">
        <v>39</v>
      </c>
      <c r="C28" s="38" t="s">
        <v>150</v>
      </c>
      <c r="D28" s="35">
        <v>2013</v>
      </c>
      <c r="E28" s="35">
        <v>418260</v>
      </c>
      <c r="F28" s="35" t="s">
        <v>149</v>
      </c>
      <c r="G28" s="93"/>
      <c r="H28" s="115">
        <f>LOOKUP(G28,[1]SCORE4!B:B,[1]SCORE4!A:A)</f>
        <v>0</v>
      </c>
      <c r="I28" s="50"/>
      <c r="J28" s="51">
        <f>LOOKUP(I28,[1]SCORE4!E:E,[1]SCORE4!A:A)</f>
        <v>0</v>
      </c>
      <c r="K28" s="102"/>
      <c r="L28" s="116">
        <f>IF(LEN([1]ΚΟΡΙΤΣΙΑ!K137)=8,LOOKUP([1]SCORE3!N$2,[1]SCORE4!C:C,[1]SCORE4!A:A),LOOKUP([1]ΚΟΡΙΤΣΙΑ!K137,[1]SCORE4!C:C,[1]SCORE4!A:A))</f>
        <v>0</v>
      </c>
      <c r="M28" s="93">
        <v>10.06</v>
      </c>
      <c r="N28" s="117">
        <f>LOOKUP(M28,[1]SCORE4!D:D,[1]SCORE4!A:A)</f>
        <v>110</v>
      </c>
      <c r="O28" s="93">
        <v>1.35</v>
      </c>
      <c r="P28" s="117">
        <f>LOOKUP(O28,[1]SCORE4!K:K,[1]SCORE4!L:L)</f>
        <v>90</v>
      </c>
      <c r="Q28" s="93">
        <v>4.25</v>
      </c>
      <c r="R28" s="115">
        <f>LOOKUP(Q28,[1]SCORE4!H:H,[1]SCORE4!G:G)</f>
        <v>85</v>
      </c>
      <c r="S28" s="93"/>
      <c r="T28" s="119">
        <f>LOOKUP(S28,[1]SCORE4!I:I,[1]SCORE4!G:G)</f>
        <v>0</v>
      </c>
      <c r="U28" s="93"/>
      <c r="V28" s="120">
        <f>LOOKUP(U28,[1]SCORE4!J:J,[1]SCORE4!G:G)</f>
        <v>0</v>
      </c>
      <c r="W28" s="121">
        <f>H28+J28+L28+N28+P28+R28+T28+V28</f>
        <v>285</v>
      </c>
    </row>
    <row r="29" spans="2:23" ht="21.95" customHeight="1" thickBot="1" x14ac:dyDescent="0.3">
      <c r="B29" s="52">
        <v>40</v>
      </c>
      <c r="C29" s="38" t="s">
        <v>146</v>
      </c>
      <c r="D29" s="35">
        <v>2013</v>
      </c>
      <c r="E29" s="35">
        <v>423483</v>
      </c>
      <c r="F29" s="35" t="s">
        <v>144</v>
      </c>
      <c r="G29" s="93"/>
      <c r="H29" s="115">
        <f>LOOKUP(G29,[1]SCORE4!B:B,[1]SCORE4!A:A)</f>
        <v>0</v>
      </c>
      <c r="I29" s="50"/>
      <c r="J29" s="51">
        <f>LOOKUP(I29,[1]SCORE4!E:E,[1]SCORE4!A:A)</f>
        <v>0</v>
      </c>
      <c r="K29" s="102"/>
      <c r="L29" s="116">
        <f>IF(LEN([1]ΚΟΡΙΤΣΙΑ!K106)=8,LOOKUP([1]SCORE3!N$2,[1]SCORE4!C:C,[1]SCORE4!A:A),LOOKUP([1]ΚΟΡΙΤΣΙΑ!K106,[1]SCORE4!C:C,[1]SCORE4!A:A))</f>
        <v>0</v>
      </c>
      <c r="M29" s="93">
        <v>9.58</v>
      </c>
      <c r="N29" s="117">
        <f>LOOKUP(M29,[1]SCORE4!D:D,[1]SCORE4!A:A)</f>
        <v>110</v>
      </c>
      <c r="O29" s="93">
        <v>1.2</v>
      </c>
      <c r="P29" s="117">
        <f>LOOKUP(O29,[1]SCORE4!K:K,[1]SCORE4!L:L)</f>
        <v>60</v>
      </c>
      <c r="Q29" s="93">
        <v>4.63</v>
      </c>
      <c r="R29" s="115">
        <f>LOOKUP(Q29,[1]SCORE4!H:H,[1]SCORE4!G:G)</f>
        <v>100</v>
      </c>
      <c r="S29" s="93"/>
      <c r="T29" s="119">
        <f>LOOKUP(S29,[1]SCORE4!I:I,[1]SCORE4!G:G)</f>
        <v>0</v>
      </c>
      <c r="U29" s="93"/>
      <c r="V29" s="120">
        <f>LOOKUP(U29,[1]SCORE4!J:J,[1]SCORE4!G:G)</f>
        <v>0</v>
      </c>
      <c r="W29" s="121">
        <f>H29+J29+L29+N29+P29+R29+T29+V29</f>
        <v>270</v>
      </c>
    </row>
    <row r="30" spans="2:23" ht="21.95" customHeight="1" thickBot="1" x14ac:dyDescent="0.3">
      <c r="B30" s="52">
        <v>43</v>
      </c>
      <c r="C30" s="38" t="s">
        <v>135</v>
      </c>
      <c r="D30" s="35">
        <v>2013</v>
      </c>
      <c r="E30" s="35">
        <v>418369</v>
      </c>
      <c r="F30" s="35" t="s">
        <v>118</v>
      </c>
      <c r="G30" s="93"/>
      <c r="H30" s="115">
        <f>LOOKUP(G30,[1]SCORE4!B:B,[1]SCORE4!A:A)</f>
        <v>0</v>
      </c>
      <c r="I30" s="50"/>
      <c r="J30" s="51">
        <f>LOOKUP(I30,[1]SCORE4!E:E,[1]SCORE4!A:A)</f>
        <v>0</v>
      </c>
      <c r="K30" s="102"/>
      <c r="L30" s="116">
        <f>IF(LEN([1]ΚΟΡΙΤΣΙΑ!K99)=8,LOOKUP([1]SCORE3!N$2,[1]SCORE4!C:C,[1]SCORE4!A:A),LOOKUP([1]ΚΟΡΙΤΣΙΑ!K99,[1]SCORE4!C:C,[1]SCORE4!A:A))</f>
        <v>0</v>
      </c>
      <c r="M30" s="93">
        <v>8.9600000000000009</v>
      </c>
      <c r="N30" s="117">
        <f>LOOKUP(M30,[1]SCORE4!D:D,[1]SCORE4!A:A)</f>
        <v>110</v>
      </c>
      <c r="O30" s="93">
        <v>1.25</v>
      </c>
      <c r="P30" s="117">
        <f>LOOKUP(O30,[1]SCORE4!K:K,[1]SCORE4!L:L)</f>
        <v>70</v>
      </c>
      <c r="Q30" s="93">
        <v>4.25</v>
      </c>
      <c r="R30" s="115">
        <f>LOOKUP(Q30,[1]SCORE4!H:H,[1]SCORE4!G:G)</f>
        <v>85</v>
      </c>
      <c r="S30" s="93"/>
      <c r="T30" s="119">
        <f>LOOKUP(S30,[1]SCORE4!I:I,[1]SCORE4!G:G)</f>
        <v>0</v>
      </c>
      <c r="U30" s="93"/>
      <c r="V30" s="120">
        <f>LOOKUP(U30,[1]SCORE4!J:J,[1]SCORE4!G:G)</f>
        <v>0</v>
      </c>
      <c r="W30" s="121">
        <f>H30+J30+L30+N30+P30+R30+T30+V30</f>
        <v>265</v>
      </c>
    </row>
    <row r="31" spans="2:23" ht="21.95" customHeight="1" thickBot="1" x14ac:dyDescent="0.3">
      <c r="B31" s="52">
        <v>44</v>
      </c>
      <c r="C31" s="38" t="s">
        <v>93</v>
      </c>
      <c r="D31" s="35">
        <v>2014</v>
      </c>
      <c r="E31" s="35">
        <v>423082</v>
      </c>
      <c r="F31" s="35" t="s">
        <v>118</v>
      </c>
      <c r="G31" s="93">
        <v>10.84</v>
      </c>
      <c r="H31" s="115">
        <f>LOOKUP(G31,[1]SCORE4!B:B,[1]SCORE4!A:A)</f>
        <v>45</v>
      </c>
      <c r="I31" s="50"/>
      <c r="J31" s="51">
        <f>LOOKUP(I31,[1]SCORE4!E:E,[1]SCORE4!A:A)</f>
        <v>0</v>
      </c>
      <c r="K31" s="102"/>
      <c r="L31" s="116">
        <f>IF(LEN([1]ΚΟΡΙΤΣΙΑ!K90)=8,LOOKUP([1]SCORE3!N$2,[1]SCORE4!C:C,[1]SCORE4!A:A),LOOKUP([1]ΚΟΡΙΤΣΙΑ!K90,[1]SCORE4!C:C,[1]SCORE4!A:A))</f>
        <v>0</v>
      </c>
      <c r="M31" s="93">
        <v>12.53</v>
      </c>
      <c r="N31" s="117">
        <f>LOOKUP(M31,[1]SCORE4!D:D,[1]SCORE4!A:A)</f>
        <v>70</v>
      </c>
      <c r="O31" s="93"/>
      <c r="P31" s="117">
        <f>LOOKUP(O31,[1]SCORE4!K:K,[1]SCORE4!L:L)</f>
        <v>0</v>
      </c>
      <c r="Q31" s="93">
        <v>2.98</v>
      </c>
      <c r="R31" s="115">
        <f>LOOKUP(Q31,[1]SCORE4!H:H,[1]SCORE4!G:G)</f>
        <v>45</v>
      </c>
      <c r="S31" s="93">
        <v>4.5</v>
      </c>
      <c r="T31" s="119">
        <f>LOOKUP(S31,[1]SCORE4!I:I,[1]SCORE4!G:G)</f>
        <v>35</v>
      </c>
      <c r="U31" s="93">
        <v>27.8</v>
      </c>
      <c r="V31" s="120">
        <f>LOOKUP(U31,[1]SCORE4!J:J,[1]SCORE4!G:G)</f>
        <v>65</v>
      </c>
      <c r="W31" s="121">
        <f>H31+J31+L31+N31+P31+R31+T31+V31</f>
        <v>260</v>
      </c>
    </row>
    <row r="32" spans="2:23" ht="21.95" customHeight="1" thickBot="1" x14ac:dyDescent="0.3">
      <c r="B32" s="52">
        <v>45</v>
      </c>
      <c r="C32" s="38" t="s">
        <v>138</v>
      </c>
      <c r="D32" s="35">
        <v>2013</v>
      </c>
      <c r="E32" s="35">
        <v>419743</v>
      </c>
      <c r="F32" s="35" t="s">
        <v>90</v>
      </c>
      <c r="G32" s="93"/>
      <c r="H32" s="115">
        <f>LOOKUP(G32,[1]SCORE4!B:B,[1]SCORE4!A:A)</f>
        <v>0</v>
      </c>
      <c r="I32" s="50"/>
      <c r="J32" s="51">
        <f>LOOKUP(I32,[1]SCORE4!E:E,[1]SCORE4!A:A)</f>
        <v>0</v>
      </c>
      <c r="K32" s="102"/>
      <c r="L32" s="116">
        <f>IF(LEN([1]ΚΟΡΙΤΣΙΑ!K89)=8,LOOKUP([1]SCORE3!N$2,[1]SCORE4!C:C,[1]SCORE4!A:A),LOOKUP([1]ΚΟΡΙΤΣΙΑ!K89,[1]SCORE4!C:C,[1]SCORE4!A:A))</f>
        <v>0</v>
      </c>
      <c r="M32" s="93">
        <v>9.8800000000000008</v>
      </c>
      <c r="N32" s="117">
        <f>LOOKUP(M32,[1]SCORE4!D:D,[1]SCORE4!A:A)</f>
        <v>110</v>
      </c>
      <c r="O32" s="93">
        <v>1.2</v>
      </c>
      <c r="P32" s="117">
        <f>LOOKUP(O32,[1]SCORE4!K:K,[1]SCORE4!L:L)</f>
        <v>60</v>
      </c>
      <c r="Q32" s="93">
        <v>4.2</v>
      </c>
      <c r="R32" s="115">
        <f>LOOKUP(Q32,[1]SCORE4!H:H,[1]SCORE4!G:G)</f>
        <v>85</v>
      </c>
      <c r="S32" s="93"/>
      <c r="T32" s="119">
        <f>LOOKUP(S32,[1]SCORE4!I:I,[1]SCORE4!G:G)</f>
        <v>0</v>
      </c>
      <c r="U32" s="93"/>
      <c r="V32" s="120">
        <f>LOOKUP(U32,[1]SCORE4!J:J,[1]SCORE4!G:G)</f>
        <v>0</v>
      </c>
      <c r="W32" s="121">
        <f>H32+J32+L32+N32+P32+R32+T32+V32</f>
        <v>255</v>
      </c>
    </row>
    <row r="33" spans="2:23" ht="21.95" customHeight="1" thickBot="1" x14ac:dyDescent="0.3">
      <c r="B33" s="52">
        <v>46</v>
      </c>
      <c r="C33" s="38" t="s">
        <v>106</v>
      </c>
      <c r="D33" s="35">
        <v>2013</v>
      </c>
      <c r="E33" s="35">
        <v>418257</v>
      </c>
      <c r="F33" s="35" t="s">
        <v>120</v>
      </c>
      <c r="G33" s="93">
        <v>8.3699999999999992</v>
      </c>
      <c r="H33" s="115">
        <f>LOOKUP(G33,[1]SCORE4!B:B,[1]SCORE4!A:A)</f>
        <v>110</v>
      </c>
      <c r="I33" s="50"/>
      <c r="J33" s="51">
        <f>LOOKUP(I33,SCORE4!E:E,SCORE4!A:A)</f>
        <v>0</v>
      </c>
      <c r="K33" s="102"/>
      <c r="L33" s="116">
        <f>IF(LEN([1]ΚΟΡΙΤΣΙΑ!K109)=8,LOOKUP([1]SCORE3!N$2,[1]SCORE4!C:C,[1]SCORE4!A:A),LOOKUP([1]ΚΟΡΙΤΣΙΑ!K109,[1]SCORE4!C:C,[1]SCORE4!A:A))</f>
        <v>0</v>
      </c>
      <c r="M33" s="93">
        <v>14.1</v>
      </c>
      <c r="N33" s="117">
        <f>LOOKUP(M33,[1]SCORE4!D:D,[1]SCORE4!A:A)</f>
        <v>40</v>
      </c>
      <c r="O33" s="93"/>
      <c r="P33" s="117">
        <f>LOOKUP(O33,[1]SCORE4!K:K,[1]SCORE4!L:L)</f>
        <v>0</v>
      </c>
      <c r="Q33" s="93"/>
      <c r="R33" s="115">
        <f>LOOKUP(Q33,[1]SCORE4!H:H,[1]SCORE4!G:G)</f>
        <v>0</v>
      </c>
      <c r="S33" s="93">
        <v>5.63</v>
      </c>
      <c r="T33" s="119">
        <f>LOOKUP(S33,[1]SCORE4!I:I,[1]SCORE4!G:G)</f>
        <v>50</v>
      </c>
      <c r="U33" s="93">
        <v>23.6</v>
      </c>
      <c r="V33" s="120">
        <f>LOOKUP(U33,[1]SCORE4!J:J,[1]SCORE4!G:G)</f>
        <v>55</v>
      </c>
      <c r="W33" s="121">
        <f>H33+J33+L33+N33+P33+R33+T33+V33</f>
        <v>255</v>
      </c>
    </row>
    <row r="34" spans="2:23" ht="21.95" customHeight="1" thickBot="1" x14ac:dyDescent="0.3">
      <c r="B34" s="52">
        <v>47</v>
      </c>
      <c r="C34" s="38" t="s">
        <v>145</v>
      </c>
      <c r="D34" s="35">
        <v>2013</v>
      </c>
      <c r="E34" s="35">
        <v>423483</v>
      </c>
      <c r="F34" s="35" t="s">
        <v>144</v>
      </c>
      <c r="G34" s="93"/>
      <c r="H34" s="115">
        <f>LOOKUP(G34,[1]SCORE4!B:B,[1]SCORE4!A:A)</f>
        <v>0</v>
      </c>
      <c r="I34" s="50"/>
      <c r="J34" s="51">
        <f>LOOKUP(I34,[1]SCORE4!E:E,[1]SCORE4!A:A)</f>
        <v>0</v>
      </c>
      <c r="K34" s="102"/>
      <c r="L34" s="116">
        <f>IF(LEN([1]ΚΟΡΙΤΣΙΑ!K129)=8,LOOKUP([1]SCORE3!N$2,[1]SCORE4!C:C,[1]SCORE4!A:A),LOOKUP([1]ΚΟΡΙΤΣΙΑ!K129,[1]SCORE4!C:C,[1]SCORE4!A:A))</f>
        <v>0</v>
      </c>
      <c r="M34" s="93">
        <v>10.07</v>
      </c>
      <c r="N34" s="117">
        <f>LOOKUP(M34,[1]SCORE4!D:D,[1]SCORE4!A:A)</f>
        <v>110</v>
      </c>
      <c r="O34" s="93">
        <v>1.2</v>
      </c>
      <c r="P34" s="117">
        <f>LOOKUP(O34,[1]SCORE4!K:K,[1]SCORE4!L:L)</f>
        <v>60</v>
      </c>
      <c r="Q34" s="93">
        <v>3.7</v>
      </c>
      <c r="R34" s="115">
        <f>LOOKUP(Q34,[1]SCORE4!H:H,[1]SCORE4!G:G)</f>
        <v>70</v>
      </c>
      <c r="S34" s="93"/>
      <c r="T34" s="119">
        <f>LOOKUP(S34,[1]SCORE4!I:I,[1]SCORE4!G:G)</f>
        <v>0</v>
      </c>
      <c r="U34" s="93"/>
      <c r="V34" s="120">
        <f>LOOKUP(U34,[1]SCORE4!J:J,[1]SCORE4!G:G)</f>
        <v>0</v>
      </c>
      <c r="W34" s="121">
        <f>H34+J34+L34+N34+P34+R34+T34+V34</f>
        <v>240</v>
      </c>
    </row>
    <row r="35" spans="2:23" ht="21.95" customHeight="1" thickBot="1" x14ac:dyDescent="0.3">
      <c r="B35" s="52">
        <v>48</v>
      </c>
      <c r="C35" s="38" t="s">
        <v>161</v>
      </c>
      <c r="D35" s="35">
        <v>2014</v>
      </c>
      <c r="E35" s="35">
        <v>425912</v>
      </c>
      <c r="F35" s="35" t="s">
        <v>149</v>
      </c>
      <c r="G35" s="93"/>
      <c r="H35" s="115">
        <f>LOOKUP(G35,[1]SCORE4!B:B,[1]SCORE4!A:A)</f>
        <v>0</v>
      </c>
      <c r="I35" s="50"/>
      <c r="J35" s="51">
        <f>LOOKUP(I35,[1]SCORE4!E:E,[1]SCORE4!A:A)</f>
        <v>0</v>
      </c>
      <c r="K35" s="102"/>
      <c r="L35" s="116">
        <f>IF(LEN([1]ΚΟΡΙΤΣΙΑ!K113)=8,LOOKUP([1]SCORE3!N$2,[1]SCORE4!C:C,[1]SCORE4!A:A),LOOKUP([1]ΚΟΡΙΤΣΙΑ!K113,[1]SCORE4!C:C,[1]SCORE4!A:A))</f>
        <v>0</v>
      </c>
      <c r="M35" s="93">
        <v>10.24</v>
      </c>
      <c r="N35" s="117">
        <f>LOOKUP(M35,[1]SCORE4!D:D,[1]SCORE4!A:A)</f>
        <v>110</v>
      </c>
      <c r="O35" s="93">
        <v>1.1499999999999999</v>
      </c>
      <c r="P35" s="117">
        <f>LOOKUP(O35,[1]SCORE4!K:K,[1]SCORE4!L:L)</f>
        <v>50</v>
      </c>
      <c r="Q35" s="93">
        <v>3.92</v>
      </c>
      <c r="R35" s="115">
        <f>LOOKUP(Q35,[1]SCORE4!H:H,[1]SCORE4!G:G)</f>
        <v>75</v>
      </c>
      <c r="S35" s="93"/>
      <c r="T35" s="119">
        <f>LOOKUP(S35,[1]SCORE4!I:I,[1]SCORE4!G:G)</f>
        <v>0</v>
      </c>
      <c r="U35" s="93"/>
      <c r="V35" s="120">
        <f>LOOKUP(U35,[1]SCORE4!J:J,[1]SCORE4!G:G)</f>
        <v>0</v>
      </c>
      <c r="W35" s="121">
        <f>H35+J35+L35+N35+P35+R35+T35+V35</f>
        <v>235</v>
      </c>
    </row>
    <row r="36" spans="2:23" ht="21.95" customHeight="1" thickBot="1" x14ac:dyDescent="0.3">
      <c r="B36" s="52">
        <v>50</v>
      </c>
      <c r="C36" s="38" t="s">
        <v>147</v>
      </c>
      <c r="D36" s="35">
        <v>2013</v>
      </c>
      <c r="E36" s="35">
        <v>423480</v>
      </c>
      <c r="F36" s="35" t="s">
        <v>144</v>
      </c>
      <c r="G36" s="93"/>
      <c r="H36" s="115">
        <f>LOOKUP(G36,[1]SCORE4!B:B,[1]SCORE4!A:A)</f>
        <v>0</v>
      </c>
      <c r="I36" s="50"/>
      <c r="J36" s="51">
        <f>LOOKUP(I36,[1]SCORE4!E:E,[1]SCORE4!A:A)</f>
        <v>0</v>
      </c>
      <c r="K36" s="102"/>
      <c r="L36" s="116">
        <f>IF(LEN([1]ΚΟΡΙΤΣΙΑ!K125)=8,LOOKUP([1]SCORE3!N$2,[1]SCORE4!C:C,[1]SCORE4!A:A),LOOKUP([1]ΚΟΡΙΤΣΙΑ!K125,[1]SCORE4!C:C,[1]SCORE4!A:A))</f>
        <v>0</v>
      </c>
      <c r="M36" s="93">
        <v>10.72</v>
      </c>
      <c r="N36" s="117">
        <f>LOOKUP(M36,[1]SCORE4!D:D,[1]SCORE4!A:A)</f>
        <v>100</v>
      </c>
      <c r="O36" s="93">
        <v>1.1499999999999999</v>
      </c>
      <c r="P36" s="117">
        <f>LOOKUP(O36,[1]SCORE4!K:K,[1]SCORE4!L:L)</f>
        <v>50</v>
      </c>
      <c r="Q36" s="93">
        <v>4.25</v>
      </c>
      <c r="R36" s="115">
        <f>LOOKUP(Q36,[1]SCORE4!H:H,[1]SCORE4!G:G)</f>
        <v>85</v>
      </c>
      <c r="S36" s="93"/>
      <c r="T36" s="119">
        <f>LOOKUP(S36,[1]SCORE4!I:I,[1]SCORE4!G:G)</f>
        <v>0</v>
      </c>
      <c r="U36" s="93"/>
      <c r="V36" s="120">
        <f>LOOKUP(U36,[1]SCORE4!J:J,[1]SCORE4!G:G)</f>
        <v>0</v>
      </c>
      <c r="W36" s="121">
        <f>H36+J36+L36+N36+P36+R36+T36+V36</f>
        <v>235</v>
      </c>
    </row>
    <row r="37" spans="2:23" ht="21.95" customHeight="1" thickBot="1" x14ac:dyDescent="0.3">
      <c r="B37" s="52">
        <v>52</v>
      </c>
      <c r="C37" s="38" t="s">
        <v>153</v>
      </c>
      <c r="D37" s="35">
        <v>2013</v>
      </c>
      <c r="E37" s="35">
        <v>419594</v>
      </c>
      <c r="F37" s="35" t="s">
        <v>149</v>
      </c>
      <c r="G37" s="93"/>
      <c r="H37" s="115">
        <f>LOOKUP(G37,[1]SCORE4!B:B,[1]SCORE4!A:A)</f>
        <v>0</v>
      </c>
      <c r="I37" s="50"/>
      <c r="J37" s="51">
        <f>LOOKUP(I37,[1]SCORE4!E:E,[1]SCORE4!A:A)</f>
        <v>0</v>
      </c>
      <c r="K37" s="102"/>
      <c r="L37" s="116">
        <f>IF(LEN([1]ΚΟΡΙΤΣΙΑ!K139)=8,LOOKUP([1]SCORE3!N$2,[1]SCORE4!C:C,[1]SCORE4!A:A),LOOKUP([1]ΚΟΡΙΤΣΙΑ!K139,[1]SCORE4!C:C,[1]SCORE4!A:A))</f>
        <v>0</v>
      </c>
      <c r="M37" s="93">
        <v>11.08</v>
      </c>
      <c r="N37" s="117">
        <f>LOOKUP(M37,[1]SCORE4!D:D,[1]SCORE4!A:A)</f>
        <v>95</v>
      </c>
      <c r="O37" s="93">
        <v>1.1499999999999999</v>
      </c>
      <c r="P37" s="117">
        <f>LOOKUP(O37,[1]SCORE4!K:K,[1]SCORE4!L:L)</f>
        <v>50</v>
      </c>
      <c r="Q37" s="93">
        <v>4.0199999999999996</v>
      </c>
      <c r="R37" s="115">
        <f>LOOKUP(Q37,[1]SCORE4!H:H,[1]SCORE4!G:G)</f>
        <v>80</v>
      </c>
      <c r="S37" s="93"/>
      <c r="T37" s="119">
        <f>LOOKUP(S37,[1]SCORE4!I:I,[1]SCORE4!G:G)</f>
        <v>0</v>
      </c>
      <c r="U37" s="93"/>
      <c r="V37" s="120">
        <f>LOOKUP(U37,[1]SCORE4!J:J,[1]SCORE4!G:G)</f>
        <v>0</v>
      </c>
      <c r="W37" s="121">
        <f>H37+J37+L37+N37+P37+R37+T37+V37</f>
        <v>225</v>
      </c>
    </row>
    <row r="38" spans="2:23" ht="21.95" customHeight="1" thickBot="1" x14ac:dyDescent="0.3">
      <c r="B38" s="52">
        <v>53</v>
      </c>
      <c r="C38" s="38" t="s">
        <v>139</v>
      </c>
      <c r="D38" s="35">
        <v>2013</v>
      </c>
      <c r="E38" s="35">
        <v>425322</v>
      </c>
      <c r="F38" s="35" t="s">
        <v>90</v>
      </c>
      <c r="G38" s="93"/>
      <c r="H38" s="115">
        <f>LOOKUP(G38,[1]SCORE4!B:B,[1]SCORE4!A:A)</f>
        <v>0</v>
      </c>
      <c r="I38" s="50"/>
      <c r="J38" s="51">
        <f>LOOKUP(I38,[1]SCORE4!E:E,[1]SCORE4!A:A)</f>
        <v>0</v>
      </c>
      <c r="K38" s="102"/>
      <c r="L38" s="116">
        <f>IF(LEN([1]ΚΟΡΙΤΣΙΑ!K128)=8,LOOKUP([1]SCORE3!N$2,[1]SCORE4!C:C,[1]SCORE4!A:A),LOOKUP([1]ΚΟΡΙΤΣΙΑ!K128,[1]SCORE4!C:C,[1]SCORE4!A:A))</f>
        <v>0</v>
      </c>
      <c r="M38" s="93">
        <v>10.56</v>
      </c>
      <c r="N38" s="117">
        <f>LOOKUP(M38,[1]SCORE4!D:D,[1]SCORE4!A:A)</f>
        <v>100</v>
      </c>
      <c r="O38" s="93">
        <v>1.1499999999999999</v>
      </c>
      <c r="P38" s="117">
        <f>LOOKUP(O38,[1]SCORE4!K:K,[1]SCORE4!L:L)</f>
        <v>50</v>
      </c>
      <c r="Q38" s="93">
        <v>3.57</v>
      </c>
      <c r="R38" s="115">
        <f>LOOKUP(Q38,[1]SCORE4!H:H,[1]SCORE4!G:G)</f>
        <v>65</v>
      </c>
      <c r="S38" s="93"/>
      <c r="T38" s="119">
        <f>LOOKUP(S38,[1]SCORE4!I:I,[1]SCORE4!G:G)</f>
        <v>0</v>
      </c>
      <c r="U38" s="93"/>
      <c r="V38" s="120">
        <f>LOOKUP(U38,[1]SCORE4!J:J,[1]SCORE4!G:G)</f>
        <v>0</v>
      </c>
      <c r="W38" s="121">
        <f>H38+J38+L38+N38+P38+R38+T38+V38</f>
        <v>215</v>
      </c>
    </row>
    <row r="39" spans="2:23" ht="21.95" customHeight="1" thickBot="1" x14ac:dyDescent="0.3">
      <c r="B39" s="52">
        <v>54</v>
      </c>
      <c r="C39" s="38" t="s">
        <v>140</v>
      </c>
      <c r="D39" s="35">
        <v>2013</v>
      </c>
      <c r="E39" s="35">
        <v>423510</v>
      </c>
      <c r="F39" s="35" t="s">
        <v>90</v>
      </c>
      <c r="G39" s="93"/>
      <c r="H39" s="115">
        <f>LOOKUP(G39,[1]SCORE4!B:B,[1]SCORE4!A:A)</f>
        <v>0</v>
      </c>
      <c r="I39" s="50"/>
      <c r="J39" s="51">
        <f>LOOKUP(I39,[1]SCORE4!E:E,[1]SCORE4!A:A)</f>
        <v>0</v>
      </c>
      <c r="K39" s="102"/>
      <c r="L39" s="116">
        <f>IF(LEN([1]ΚΟΡΙΤΣΙΑ!K101)=8,LOOKUP([1]SCORE3!N$2,[1]SCORE4!C:C,[1]SCORE4!A:A),LOOKUP([1]ΚΟΡΙΤΣΙΑ!K101,[1]SCORE4!C:C,[1]SCORE4!A:A))</f>
        <v>0</v>
      </c>
      <c r="M39" s="93">
        <v>10.25</v>
      </c>
      <c r="N39" s="117">
        <f>LOOKUP(M39,[1]SCORE4!D:D,[1]SCORE4!A:A)</f>
        <v>110</v>
      </c>
      <c r="O39" s="93">
        <v>1.05</v>
      </c>
      <c r="P39" s="117">
        <f>LOOKUP(O39,[1]SCORE4!K:K,[1]SCORE4!L:L)</f>
        <v>30</v>
      </c>
      <c r="Q39" s="93">
        <v>3.76</v>
      </c>
      <c r="R39" s="115">
        <f>LOOKUP(Q39,[1]SCORE4!H:H,[1]SCORE4!G:G)</f>
        <v>70</v>
      </c>
      <c r="S39" s="93"/>
      <c r="T39" s="119">
        <f>LOOKUP(S39,[1]SCORE4!I:I,[1]SCORE4!G:G)</f>
        <v>0</v>
      </c>
      <c r="U39" s="93"/>
      <c r="V39" s="120">
        <f>LOOKUP(U39,[1]SCORE4!J:J,[1]SCORE4!G:G)</f>
        <v>0</v>
      </c>
      <c r="W39" s="121">
        <f>H39+J39+L39+N39+P39+R39+T39+V39</f>
        <v>210</v>
      </c>
    </row>
    <row r="40" spans="2:23" ht="21.95" customHeight="1" thickBot="1" x14ac:dyDescent="0.3">
      <c r="B40" s="52">
        <v>56</v>
      </c>
      <c r="C40" s="38" t="s">
        <v>110</v>
      </c>
      <c r="D40" s="35">
        <v>2014</v>
      </c>
      <c r="E40" s="35">
        <v>424039</v>
      </c>
      <c r="F40" s="35" t="s">
        <v>149</v>
      </c>
      <c r="G40" s="93"/>
      <c r="H40" s="115">
        <f>LOOKUP(G40,[1]SCORE4!B:B,[1]SCORE4!A:A)</f>
        <v>0</v>
      </c>
      <c r="I40" s="50"/>
      <c r="J40" s="51">
        <f>LOOKUP(I40,[1]SCORE4!E:E,[1]SCORE4!A:A)</f>
        <v>0</v>
      </c>
      <c r="K40" s="102"/>
      <c r="L40" s="116">
        <f>IF(LEN([1]ΚΟΡΙΤΣΙΑ!K136)=8,LOOKUP([1]SCORE3!N$2,[1]SCORE4!C:C,[1]SCORE4!A:A),LOOKUP([1]ΚΟΡΙΤΣΙΑ!K136,[1]SCORE4!C:C,[1]SCORE4!A:A))</f>
        <v>0</v>
      </c>
      <c r="M40" s="93">
        <v>10.28</v>
      </c>
      <c r="N40" s="117">
        <f>LOOKUP(M40,[1]SCORE4!D:D,[1]SCORE4!A:A)</f>
        <v>110</v>
      </c>
      <c r="O40" s="93">
        <v>1</v>
      </c>
      <c r="P40" s="117">
        <f>LOOKUP(O40,[1]SCORE4!K:K,[1]SCORE4!L:L)</f>
        <v>30</v>
      </c>
      <c r="Q40" s="93">
        <v>3.75</v>
      </c>
      <c r="R40" s="115">
        <f>LOOKUP(Q40,[1]SCORE4!H:H,[1]SCORE4!G:G)</f>
        <v>70</v>
      </c>
      <c r="S40" s="93"/>
      <c r="T40" s="119">
        <f>LOOKUP(S40,[1]SCORE4!I:I,[1]SCORE4!G:G)</f>
        <v>0</v>
      </c>
      <c r="U40" s="93"/>
      <c r="V40" s="120">
        <f>LOOKUP(U40,[1]SCORE4!J:J,[1]SCORE4!G:G)</f>
        <v>0</v>
      </c>
      <c r="W40" s="121">
        <f>H40+J40+L40+N40+P40+R40+T40+V40</f>
        <v>210</v>
      </c>
    </row>
    <row r="41" spans="2:23" ht="21.95" customHeight="1" thickBot="1" x14ac:dyDescent="0.3">
      <c r="B41" s="52">
        <v>58</v>
      </c>
      <c r="C41" s="38" t="s">
        <v>160</v>
      </c>
      <c r="D41" s="35">
        <v>2014</v>
      </c>
      <c r="E41" s="35">
        <v>425917</v>
      </c>
      <c r="F41" s="35" t="s">
        <v>149</v>
      </c>
      <c r="G41" s="93"/>
      <c r="H41" s="115">
        <f>LOOKUP(G41,[1]SCORE4!B:B,[1]SCORE4!A:A)</f>
        <v>0</v>
      </c>
      <c r="I41" s="50"/>
      <c r="J41" s="51">
        <f>LOOKUP(I41,[1]SCORE4!E:E,[1]SCORE4!A:A)</f>
        <v>0</v>
      </c>
      <c r="K41" s="102"/>
      <c r="L41" s="116">
        <f>IF(LEN([1]ΚΟΡΙΤΣΙΑ!K83)=8,LOOKUP([1]SCORE3!N$2,[1]SCORE4!C:C,[1]SCORE4!A:A),LOOKUP([1]ΚΟΡΙΤΣΙΑ!K83,[1]SCORE4!C:C,[1]SCORE4!A:A))</f>
        <v>0</v>
      </c>
      <c r="M41" s="93">
        <v>11.59</v>
      </c>
      <c r="N41" s="117">
        <f>LOOKUP(M41,[1]SCORE4!D:D,[1]SCORE4!A:A)</f>
        <v>85</v>
      </c>
      <c r="O41" s="93">
        <v>1.1000000000000001</v>
      </c>
      <c r="P41" s="117">
        <f>LOOKUP(O41,[1]SCORE4!K:K,[1]SCORE4!L:L)</f>
        <v>40</v>
      </c>
      <c r="Q41" s="93">
        <v>3.94</v>
      </c>
      <c r="R41" s="115">
        <f>LOOKUP(Q41,[1]SCORE4!H:H,[1]SCORE4!G:G)</f>
        <v>75</v>
      </c>
      <c r="S41" s="93"/>
      <c r="T41" s="119">
        <f>LOOKUP(S41,[1]SCORE4!I:I,[1]SCORE4!G:G)</f>
        <v>0</v>
      </c>
      <c r="U41" s="93"/>
      <c r="V41" s="120">
        <f>LOOKUP(U41,[1]SCORE4!J:J,[1]SCORE4!G:G)</f>
        <v>0</v>
      </c>
      <c r="W41" s="121">
        <f>H41+J41+L41+N41+P41+R41+T41+V41</f>
        <v>200</v>
      </c>
    </row>
    <row r="42" spans="2:23" ht="21.95" customHeight="1" thickBot="1" x14ac:dyDescent="0.3">
      <c r="B42" s="52">
        <v>60</v>
      </c>
      <c r="C42" s="38" t="s">
        <v>130</v>
      </c>
      <c r="D42" s="35">
        <v>2013</v>
      </c>
      <c r="E42" s="35">
        <v>418256</v>
      </c>
      <c r="F42" s="35" t="s">
        <v>120</v>
      </c>
      <c r="G42" s="93">
        <v>8.77</v>
      </c>
      <c r="H42" s="115">
        <f>LOOKUP(G42,[1]SCORE4!B:B,[1]SCORE4!A:A)</f>
        <v>100</v>
      </c>
      <c r="I42" s="50"/>
      <c r="J42" s="51">
        <f>LOOKUP(I42,SCORE4!E:E,SCORE4!A:A)</f>
        <v>0</v>
      </c>
      <c r="K42" s="102"/>
      <c r="L42" s="116">
        <f>IF(LEN([1]ΚΟΡΙΤΣΙΑ!K107)=8,LOOKUP([1]SCORE3!N$2,[1]SCORE4!C:C,[1]SCORE4!A:A),LOOKUP([1]ΚΟΡΙΤΣΙΑ!K107,[1]SCORE4!C:C,[1]SCORE4!A:A))</f>
        <v>0</v>
      </c>
      <c r="M42" s="93"/>
      <c r="N42" s="117">
        <f>LOOKUP(M42,[1]SCORE4!D:D,[1]SCORE4!A:A)</f>
        <v>0</v>
      </c>
      <c r="O42" s="93"/>
      <c r="P42" s="117">
        <f>LOOKUP(O42,[1]SCORE4!K:K,[1]SCORE4!L:L)</f>
        <v>0</v>
      </c>
      <c r="Q42" s="93"/>
      <c r="R42" s="115">
        <f>LOOKUP(Q42,[1]SCORE4!H:H,[1]SCORE4!G:G)</f>
        <v>0</v>
      </c>
      <c r="S42" s="93">
        <v>5.77</v>
      </c>
      <c r="T42" s="119">
        <f>LOOKUP(S42,[1]SCORE4!I:I,[1]SCORE4!G:G)</f>
        <v>55</v>
      </c>
      <c r="U42" s="93">
        <v>18.2</v>
      </c>
      <c r="V42" s="120">
        <f>LOOKUP(U42,[1]SCORE4!J:J,[1]SCORE4!G:G)</f>
        <v>45</v>
      </c>
      <c r="W42" s="121">
        <f>H42+J42+L42+N42+P42+R42+T42+V42</f>
        <v>200</v>
      </c>
    </row>
    <row r="43" spans="2:23" ht="21.95" customHeight="1" thickBot="1" x14ac:dyDescent="0.3">
      <c r="B43" s="52">
        <v>62</v>
      </c>
      <c r="C43" s="38" t="s">
        <v>141</v>
      </c>
      <c r="D43" s="35">
        <v>2013</v>
      </c>
      <c r="E43" s="35">
        <v>418638</v>
      </c>
      <c r="F43" s="35" t="s">
        <v>90</v>
      </c>
      <c r="G43" s="93"/>
      <c r="H43" s="115">
        <f>LOOKUP(G43,[1]SCORE4!B:B,[1]SCORE4!A:A)</f>
        <v>0</v>
      </c>
      <c r="I43" s="50"/>
      <c r="J43" s="51">
        <f>LOOKUP(I43,[1]SCORE4!E:E,[1]SCORE4!A:A)</f>
        <v>0</v>
      </c>
      <c r="K43" s="102"/>
      <c r="L43" s="116">
        <f>IF(LEN([1]ΚΟΡΙΤΣΙΑ!K92)=8,LOOKUP([1]SCORE3!N$2,[1]SCORE4!C:C,[1]SCORE4!A:A),LOOKUP([1]ΚΟΡΙΤΣΙΑ!K92,[1]SCORE4!C:C,[1]SCORE4!A:A))</f>
        <v>0</v>
      </c>
      <c r="M43" s="93">
        <v>11.24</v>
      </c>
      <c r="N43" s="117">
        <f>LOOKUP(M43,[1]SCORE4!D:D,[1]SCORE4!A:A)</f>
        <v>90</v>
      </c>
      <c r="O43" s="93">
        <v>1.1499999999999999</v>
      </c>
      <c r="P43" s="117">
        <f>LOOKUP(O43,[1]SCORE4!K:K,[1]SCORE4!L:L)</f>
        <v>50</v>
      </c>
      <c r="Q43" s="93">
        <v>3.22</v>
      </c>
      <c r="R43" s="115">
        <f>LOOKUP(Q43,[1]SCORE4!H:H,[1]SCORE4!G:G)</f>
        <v>55</v>
      </c>
      <c r="S43" s="93"/>
      <c r="T43" s="119">
        <f>LOOKUP(S43,[1]SCORE4!I:I,[1]SCORE4!G:G)</f>
        <v>0</v>
      </c>
      <c r="U43" s="93"/>
      <c r="V43" s="120">
        <f>LOOKUP(U43,[1]SCORE4!J:J,[1]SCORE4!G:G)</f>
        <v>0</v>
      </c>
      <c r="W43" s="121">
        <f>H43+J43+L43+N43+P43+R43+T43+V43</f>
        <v>195</v>
      </c>
    </row>
    <row r="44" spans="2:23" ht="16.5" thickBot="1" x14ac:dyDescent="0.3">
      <c r="C44" s="38" t="s">
        <v>110</v>
      </c>
      <c r="D44" s="35">
        <v>2014</v>
      </c>
      <c r="E44" s="35">
        <v>424039</v>
      </c>
      <c r="F44" s="35" t="s">
        <v>120</v>
      </c>
      <c r="G44" s="93">
        <v>9.11</v>
      </c>
      <c r="H44" s="115">
        <f>LOOKUP(G44,[1]SCORE4!B:B,[1]SCORE4!A:A)</f>
        <v>90</v>
      </c>
      <c r="I44" s="50"/>
      <c r="J44" s="51">
        <f>LOOKUP(I44,SCORE4!E:E,SCORE4!A:A)</f>
        <v>0</v>
      </c>
      <c r="K44" s="102"/>
      <c r="L44" s="116">
        <f>IF(LEN([1]ΚΟΡΙΤΣΙΑ!K135)=8,LOOKUP([1]SCORE3!N$2,[1]SCORE4!C:C,[1]SCORE4!A:A),LOOKUP([1]ΚΟΡΙΤΣΙΑ!K135,[1]SCORE4!C:C,[1]SCORE4!A:A))</f>
        <v>0</v>
      </c>
      <c r="M44" s="93"/>
      <c r="N44" s="117">
        <f>LOOKUP(M44,[1]SCORE4!D:D,[1]SCORE4!A:A)</f>
        <v>0</v>
      </c>
      <c r="O44" s="93"/>
      <c r="P44" s="117">
        <f>LOOKUP(O44,[1]SCORE4!K:K,[1]SCORE4!L:L)</f>
        <v>0</v>
      </c>
      <c r="Q44" s="93"/>
      <c r="R44" s="115">
        <f>LOOKUP(Q44,[1]SCORE4!H:H,[1]SCORE4!G:G)</f>
        <v>0</v>
      </c>
      <c r="S44" s="93">
        <v>6</v>
      </c>
      <c r="T44" s="119">
        <f>LOOKUP(S44,[1]SCORE4!I:I,[1]SCORE4!G:G)</f>
        <v>55</v>
      </c>
      <c r="U44" s="93">
        <v>20.399999999999999</v>
      </c>
      <c r="V44" s="120">
        <f>LOOKUP(U44,[1]SCORE4!J:J,[1]SCORE4!G:G)</f>
        <v>50</v>
      </c>
      <c r="W44" s="121">
        <f>H44+J44+L44+N44+P44+R44+T44+V44</f>
        <v>195</v>
      </c>
    </row>
    <row r="45" spans="2:23" ht="16.5" thickBot="1" x14ac:dyDescent="0.3">
      <c r="C45" s="38" t="s">
        <v>125</v>
      </c>
      <c r="D45" s="35">
        <v>2013</v>
      </c>
      <c r="E45" s="35">
        <v>426701</v>
      </c>
      <c r="F45" s="35" t="s">
        <v>90</v>
      </c>
      <c r="G45" s="93">
        <v>9.11</v>
      </c>
      <c r="H45" s="115">
        <f>LOOKUP(G45,[1]SCORE4!B:B,[1]SCORE4!A:A)</f>
        <v>90</v>
      </c>
      <c r="I45" s="50"/>
      <c r="J45" s="51">
        <f>LOOKUP(I45,SCORE4!E:E,SCORE4!A:A)</f>
        <v>0</v>
      </c>
      <c r="K45" s="102"/>
      <c r="L45" s="116">
        <f>IF(LEN([1]ΚΟΡΙΤΣΙΑ!K91)=8,LOOKUP([1]SCORE3!N$2,[1]SCORE4!C:C,[1]SCORE4!A:A),LOOKUP([1]ΚΟΡΙΤΣΙΑ!K91,[1]SCORE4!C:C,[1]SCORE4!A:A))</f>
        <v>0</v>
      </c>
      <c r="M45" s="93"/>
      <c r="N45" s="117">
        <f>LOOKUP(M45,[1]SCORE4!D:D,[1]SCORE4!A:A)</f>
        <v>0</v>
      </c>
      <c r="O45" s="93"/>
      <c r="P45" s="117">
        <f>LOOKUP(O45,[1]SCORE4!K:K,[1]SCORE4!L:L)</f>
        <v>0</v>
      </c>
      <c r="Q45" s="93"/>
      <c r="R45" s="115">
        <f>LOOKUP(Q45,[1]SCORE4!H:H,[1]SCORE4!G:G)</f>
        <v>0</v>
      </c>
      <c r="S45" s="93">
        <v>4.8600000000000003</v>
      </c>
      <c r="T45" s="119">
        <f>LOOKUP(S45,[1]SCORE4!I:I,[1]SCORE4!G:G)</f>
        <v>40</v>
      </c>
      <c r="U45" s="93">
        <v>25.2</v>
      </c>
      <c r="V45" s="120">
        <f>LOOKUP(U45,[1]SCORE4!J:J,[1]SCORE4!G:G)</f>
        <v>60</v>
      </c>
      <c r="W45" s="121">
        <f>H45+J45+L45+N45+P45+R45+T45+V45</f>
        <v>190</v>
      </c>
    </row>
    <row r="46" spans="2:23" ht="16.5" thickBot="1" x14ac:dyDescent="0.3">
      <c r="C46" s="38" t="s">
        <v>155</v>
      </c>
      <c r="D46" s="35">
        <v>2014</v>
      </c>
      <c r="E46" s="35">
        <v>424035</v>
      </c>
      <c r="F46" s="35" t="s">
        <v>149</v>
      </c>
      <c r="G46" s="93"/>
      <c r="H46" s="115">
        <f>LOOKUP(G46,[1]SCORE4!B:B,[1]SCORE4!A:A)</f>
        <v>0</v>
      </c>
      <c r="I46" s="50"/>
      <c r="J46" s="51">
        <f>LOOKUP(I46,[1]SCORE4!E:E,[1]SCORE4!A:A)</f>
        <v>0</v>
      </c>
      <c r="K46" s="102"/>
      <c r="L46" s="116">
        <f>IF(LEN([1]ΚΟΡΙΤΣΙΑ!K100)=8,LOOKUP([1]SCORE3!N$2,[1]SCORE4!C:C,[1]SCORE4!A:A),LOOKUP([1]ΚΟΡΙΤΣΙΑ!K100,[1]SCORE4!C:C,[1]SCORE4!A:A))</f>
        <v>0</v>
      </c>
      <c r="M46" s="93">
        <v>11.29</v>
      </c>
      <c r="N46" s="117">
        <f>LOOKUP(M46,[1]SCORE4!D:D,[1]SCORE4!A:A)</f>
        <v>90</v>
      </c>
      <c r="O46" s="93">
        <v>1.1000000000000001</v>
      </c>
      <c r="P46" s="117">
        <f>LOOKUP(O46,[1]SCORE4!K:K,[1]SCORE4!L:L)</f>
        <v>40</v>
      </c>
      <c r="Q46" s="93">
        <v>3.48</v>
      </c>
      <c r="R46" s="115">
        <f>LOOKUP(Q46,[1]SCORE4!H:H,[1]SCORE4!G:G)</f>
        <v>60</v>
      </c>
      <c r="S46" s="93"/>
      <c r="T46" s="119">
        <f>LOOKUP(S46,[1]SCORE4!I:I,[1]SCORE4!G:G)</f>
        <v>0</v>
      </c>
      <c r="U46" s="93"/>
      <c r="V46" s="120">
        <f>LOOKUP(U46,[1]SCORE4!J:J,[1]SCORE4!G:G)</f>
        <v>0</v>
      </c>
      <c r="W46" s="121">
        <f>H46+J46+L46+N46+P46+R46+T46+V46</f>
        <v>190</v>
      </c>
    </row>
    <row r="47" spans="2:23" ht="16.5" thickBot="1" x14ac:dyDescent="0.3">
      <c r="C47" s="38" t="s">
        <v>154</v>
      </c>
      <c r="D47" s="35">
        <v>2014</v>
      </c>
      <c r="E47" s="35">
        <v>424040</v>
      </c>
      <c r="F47" s="35" t="s">
        <v>149</v>
      </c>
      <c r="G47" s="93"/>
      <c r="H47" s="115">
        <f>LOOKUP(G47,[1]SCORE4!B:B,[1]SCORE4!A:A)</f>
        <v>0</v>
      </c>
      <c r="I47" s="50"/>
      <c r="J47" s="51">
        <f>LOOKUP(I47,[1]SCORE4!E:E,[1]SCORE4!A:A)</f>
        <v>0</v>
      </c>
      <c r="K47" s="102"/>
      <c r="L47" s="116">
        <f>IF(LEN([1]ΚΟΡΙΤΣΙΑ!K118)=8,LOOKUP([1]SCORE3!N$2,[1]SCORE4!C:C,[1]SCORE4!A:A),LOOKUP([1]ΚΟΡΙΤΣΙΑ!K118,[1]SCORE4!C:C,[1]SCORE4!A:A))</f>
        <v>0</v>
      </c>
      <c r="M47" s="93">
        <v>11.19</v>
      </c>
      <c r="N47" s="117">
        <f>LOOKUP(M47,[1]SCORE4!D:D,[1]SCORE4!A:A)</f>
        <v>90</v>
      </c>
      <c r="O47" s="93">
        <v>1</v>
      </c>
      <c r="P47" s="117">
        <f>LOOKUP(O47,[1]SCORE4!K:K,[1]SCORE4!L:L)</f>
        <v>30</v>
      </c>
      <c r="Q47" s="93">
        <v>3.65</v>
      </c>
      <c r="R47" s="115">
        <f>LOOKUP(Q47,[1]SCORE4!H:H,[1]SCORE4!G:G)</f>
        <v>65</v>
      </c>
      <c r="S47" s="93"/>
      <c r="T47" s="119">
        <f>LOOKUP(S47,[1]SCORE4!I:I,[1]SCORE4!G:G)</f>
        <v>0</v>
      </c>
      <c r="U47" s="93"/>
      <c r="V47" s="120">
        <f>LOOKUP(U47,[1]SCORE4!J:J,[1]SCORE4!G:G)</f>
        <v>0</v>
      </c>
      <c r="W47" s="121">
        <f>H47+J47+L47+N47+P47+R47+T47+V47</f>
        <v>185</v>
      </c>
    </row>
    <row r="48" spans="2:23" ht="16.5" thickBot="1" x14ac:dyDescent="0.3">
      <c r="C48" s="38" t="s">
        <v>131</v>
      </c>
      <c r="D48" s="35">
        <v>2013</v>
      </c>
      <c r="E48" s="35">
        <v>418266</v>
      </c>
      <c r="F48" s="35" t="s">
        <v>120</v>
      </c>
      <c r="G48" s="93">
        <v>9.34</v>
      </c>
      <c r="H48" s="115">
        <f>LOOKUP(G48,[1]SCORE4!B:B,[1]SCORE4!A:A)</f>
        <v>85</v>
      </c>
      <c r="I48" s="50"/>
      <c r="J48" s="51">
        <f>LOOKUP(I48,SCORE4!E:E,SCORE4!A:A)</f>
        <v>0</v>
      </c>
      <c r="K48" s="102"/>
      <c r="L48" s="116">
        <f>IF(LEN([1]ΚΟΡΙΤΣΙΑ!K132)=8,LOOKUP([1]SCORE3!N$2,[1]SCORE4!C:C,[1]SCORE4!A:A),LOOKUP([1]ΚΟΡΙΤΣΙΑ!K132,[1]SCORE4!C:C,[1]SCORE4!A:A))</f>
        <v>0</v>
      </c>
      <c r="M48" s="93"/>
      <c r="N48" s="117">
        <f>LOOKUP(M48,[1]SCORE4!D:D,[1]SCORE4!A:A)</f>
        <v>0</v>
      </c>
      <c r="O48" s="93"/>
      <c r="P48" s="117">
        <f>LOOKUP(O48,[1]SCORE4!K:K,[1]SCORE4!L:L)</f>
        <v>0</v>
      </c>
      <c r="Q48" s="93"/>
      <c r="R48" s="115">
        <f>LOOKUP(Q48,[1]SCORE4!H:H,[1]SCORE4!G:G)</f>
        <v>0</v>
      </c>
      <c r="S48" s="93">
        <v>4.9800000000000004</v>
      </c>
      <c r="T48" s="119">
        <f>LOOKUP(S48,[1]SCORE4!I:I,[1]SCORE4!G:G)</f>
        <v>45</v>
      </c>
      <c r="U48" s="93">
        <v>22.4</v>
      </c>
      <c r="V48" s="120">
        <f>LOOKUP(U48,[1]SCORE4!J:J,[1]SCORE4!G:G)</f>
        <v>55</v>
      </c>
      <c r="W48" s="121">
        <f>H48+J48+L48+N48+P48+R48+T48+V48</f>
        <v>185</v>
      </c>
    </row>
    <row r="49" spans="3:23" ht="16.5" thickBot="1" x14ac:dyDescent="0.3">
      <c r="C49" s="38" t="s">
        <v>156</v>
      </c>
      <c r="D49" s="35">
        <v>2014</v>
      </c>
      <c r="E49" s="35">
        <v>424034</v>
      </c>
      <c r="F49" s="35" t="s">
        <v>149</v>
      </c>
      <c r="G49" s="93"/>
      <c r="H49" s="115">
        <f>LOOKUP(G49,[1]SCORE4!B:B,[1]SCORE4!A:A)</f>
        <v>0</v>
      </c>
      <c r="I49" s="50"/>
      <c r="J49" s="51">
        <f>LOOKUP(I49,[1]SCORE4!E:E,[1]SCORE4!A:A)</f>
        <v>0</v>
      </c>
      <c r="K49" s="102"/>
      <c r="L49" s="116">
        <f>IF(LEN([1]ΚΟΡΙΤΣΙΑ!K105)=8,LOOKUP([1]SCORE3!N$2,[1]SCORE4!C:C,[1]SCORE4!A:A),LOOKUP([1]ΚΟΡΙΤΣΙΑ!K105,[1]SCORE4!C:C,[1]SCORE4!A:A))</f>
        <v>0</v>
      </c>
      <c r="M49" s="93">
        <v>14.66</v>
      </c>
      <c r="N49" s="117">
        <f>LOOKUP(M49,[1]SCORE4!D:D,[1]SCORE4!A:A)</f>
        <v>35</v>
      </c>
      <c r="O49" s="93">
        <v>1.2</v>
      </c>
      <c r="P49" s="117">
        <f>LOOKUP(O49,[1]SCORE4!K:K,[1]SCORE4!L:L)</f>
        <v>60</v>
      </c>
      <c r="Q49" s="93">
        <v>4.16</v>
      </c>
      <c r="R49" s="115">
        <f>LOOKUP(Q49,[1]SCORE4!H:H,[1]SCORE4!G:G)</f>
        <v>85</v>
      </c>
      <c r="S49" s="93"/>
      <c r="T49" s="119">
        <f>LOOKUP(S49,[1]SCORE4!I:I,[1]SCORE4!G:G)</f>
        <v>0</v>
      </c>
      <c r="U49" s="93"/>
      <c r="V49" s="120">
        <f>LOOKUP(U49,[1]SCORE4!J:J,[1]SCORE4!G:G)</f>
        <v>0</v>
      </c>
      <c r="W49" s="121">
        <f>H49+J49+L49+N49+P49+R49+T49+V49</f>
        <v>180</v>
      </c>
    </row>
    <row r="50" spans="3:23" ht="16.5" thickBot="1" x14ac:dyDescent="0.3">
      <c r="C50" s="38" t="s">
        <v>128</v>
      </c>
      <c r="D50" s="35">
        <v>2014</v>
      </c>
      <c r="E50" s="35">
        <v>426076</v>
      </c>
      <c r="F50" s="35" t="s">
        <v>90</v>
      </c>
      <c r="G50" s="93">
        <v>9.42</v>
      </c>
      <c r="H50" s="115">
        <f>LOOKUP(G50,[1]SCORE4!B:B,[1]SCORE4!A:A)</f>
        <v>80</v>
      </c>
      <c r="I50" s="50"/>
      <c r="J50" s="51">
        <f>LOOKUP(I50,SCORE4!E:E,SCORE4!A:A)</f>
        <v>0</v>
      </c>
      <c r="K50" s="102"/>
      <c r="L50" s="116">
        <f>IF(LEN([1]ΚΟΡΙΤΣΙΑ!K114)=8,LOOKUP([1]SCORE3!N$2,[1]SCORE4!C:C,[1]SCORE4!A:A),LOOKUP([1]ΚΟΡΙΤΣΙΑ!K114,[1]SCORE4!C:C,[1]SCORE4!A:A))</f>
        <v>0</v>
      </c>
      <c r="M50" s="93"/>
      <c r="N50" s="117">
        <f>LOOKUP(M50,[1]SCORE4!D:D,[1]SCORE4!A:A)</f>
        <v>0</v>
      </c>
      <c r="O50" s="93"/>
      <c r="P50" s="117">
        <f>LOOKUP(O50,[1]SCORE4!K:K,[1]SCORE4!L:L)</f>
        <v>0</v>
      </c>
      <c r="Q50" s="93"/>
      <c r="R50" s="115">
        <f>LOOKUP(Q50,[1]SCORE4!H:H,[1]SCORE4!G:G)</f>
        <v>0</v>
      </c>
      <c r="S50" s="93">
        <v>5.15</v>
      </c>
      <c r="T50" s="119">
        <f>LOOKUP(S50,[1]SCORE4!I:I,[1]SCORE4!G:G)</f>
        <v>45</v>
      </c>
      <c r="U50" s="93">
        <v>20.6</v>
      </c>
      <c r="V50" s="120">
        <f>LOOKUP(U50,[1]SCORE4!J:J,[1]SCORE4!G:G)</f>
        <v>50</v>
      </c>
      <c r="W50" s="121">
        <f>H50+J50+L50+N50+P50+R50+T50+V50</f>
        <v>175</v>
      </c>
    </row>
    <row r="51" spans="3:23" ht="16.5" thickBot="1" x14ac:dyDescent="0.3">
      <c r="C51" s="38" t="s">
        <v>126</v>
      </c>
      <c r="D51" s="35">
        <v>2014</v>
      </c>
      <c r="E51" s="35">
        <v>423512</v>
      </c>
      <c r="F51" s="35" t="s">
        <v>90</v>
      </c>
      <c r="G51" s="93">
        <v>9.01</v>
      </c>
      <c r="H51" s="115">
        <f>LOOKUP(G51,[1]SCORE4!B:B,[1]SCORE4!A:A)</f>
        <v>90</v>
      </c>
      <c r="I51" s="50"/>
      <c r="J51" s="51">
        <f>LOOKUP(I51,SCORE4!E:E,SCORE4!A:A)</f>
        <v>0</v>
      </c>
      <c r="K51" s="102"/>
      <c r="L51" s="116">
        <f>IF(LEN([1]ΚΟΡΙΤΣΙΑ!K133)=8,LOOKUP([1]SCORE3!N$2,[1]SCORE4!C:C,[1]SCORE4!A:A),LOOKUP([1]ΚΟΡΙΤΣΙΑ!K133,[1]SCORE4!C:C,[1]SCORE4!A:A))</f>
        <v>0</v>
      </c>
      <c r="M51" s="93"/>
      <c r="N51" s="117">
        <f>LOOKUP(M51,[1]SCORE4!D:D,[1]SCORE4!A:A)</f>
        <v>0</v>
      </c>
      <c r="O51" s="93"/>
      <c r="P51" s="117">
        <f>LOOKUP(O51,[1]SCORE4!K:K,[1]SCORE4!L:L)</f>
        <v>0</v>
      </c>
      <c r="Q51" s="93"/>
      <c r="R51" s="115">
        <f>LOOKUP(Q51,[1]SCORE4!H:H,[1]SCORE4!G:G)</f>
        <v>0</v>
      </c>
      <c r="S51" s="93">
        <v>4.5999999999999996</v>
      </c>
      <c r="T51" s="119">
        <f>LOOKUP(S51,[1]SCORE4!I:I,[1]SCORE4!G:G)</f>
        <v>40</v>
      </c>
      <c r="U51" s="93">
        <v>19</v>
      </c>
      <c r="V51" s="120">
        <f>LOOKUP(U51,[1]SCORE4!J:J,[1]SCORE4!G:G)</f>
        <v>45</v>
      </c>
      <c r="W51" s="121">
        <f>H51+J51+L51+N51+P51+R51+T51+V51</f>
        <v>175</v>
      </c>
    </row>
    <row r="52" spans="3:23" ht="16.5" thickBot="1" x14ac:dyDescent="0.3">
      <c r="C52" s="38" t="s">
        <v>132</v>
      </c>
      <c r="D52" s="35">
        <v>2014</v>
      </c>
      <c r="E52" s="35">
        <v>426862</v>
      </c>
      <c r="F52" s="35" t="s">
        <v>120</v>
      </c>
      <c r="G52" s="93">
        <v>9.82</v>
      </c>
      <c r="H52" s="115">
        <f>LOOKUP(G52,[1]SCORE4!B:B,[1]SCORE4!A:A)</f>
        <v>70</v>
      </c>
      <c r="I52" s="50"/>
      <c r="J52" s="51">
        <f>LOOKUP(I52,SCORE4!E:E,SCORE4!A:A)</f>
        <v>0</v>
      </c>
      <c r="K52" s="102"/>
      <c r="L52" s="116">
        <f>IF(LEN([1]ΚΟΡΙΤΣΙΑ!K112)=8,LOOKUP([1]SCORE3!N$2,[1]SCORE4!C:C,[1]SCORE4!A:A),LOOKUP([1]ΚΟΡΙΤΣΙΑ!K112,[1]SCORE4!C:C,[1]SCORE4!A:A))</f>
        <v>0</v>
      </c>
      <c r="M52" s="93"/>
      <c r="N52" s="117">
        <f>LOOKUP(M52,[1]SCORE4!D:D,[1]SCORE4!A:A)</f>
        <v>0</v>
      </c>
      <c r="O52" s="93"/>
      <c r="P52" s="117">
        <f>LOOKUP(O52,[1]SCORE4!K:K,[1]SCORE4!L:L)</f>
        <v>0</v>
      </c>
      <c r="Q52" s="93"/>
      <c r="R52" s="115">
        <f>LOOKUP(Q52,[1]SCORE4!H:H,[1]SCORE4!G:G)</f>
        <v>0</v>
      </c>
      <c r="S52" s="93">
        <v>5.2</v>
      </c>
      <c r="T52" s="119">
        <f>LOOKUP(S52,[1]SCORE4!I:I,[1]SCORE4!G:G)</f>
        <v>45</v>
      </c>
      <c r="U52" s="93">
        <v>23.6</v>
      </c>
      <c r="V52" s="120">
        <f>LOOKUP(U52,[1]SCORE4!J:J,[1]SCORE4!G:G)</f>
        <v>55</v>
      </c>
      <c r="W52" s="121">
        <f>H52+J52+L52+N52+P52+R52+T52+V52</f>
        <v>170</v>
      </c>
    </row>
    <row r="53" spans="3:23" ht="16.5" thickBot="1" x14ac:dyDescent="0.3">
      <c r="C53" s="38" t="s">
        <v>129</v>
      </c>
      <c r="D53" s="35">
        <v>2014</v>
      </c>
      <c r="E53" s="35">
        <v>426700</v>
      </c>
      <c r="F53" s="35" t="s">
        <v>90</v>
      </c>
      <c r="G53" s="93">
        <v>9.02</v>
      </c>
      <c r="H53" s="115">
        <f>LOOKUP(G53,[1]SCORE4!B:B,[1]SCORE4!A:A)</f>
        <v>90</v>
      </c>
      <c r="I53" s="50"/>
      <c r="J53" s="51">
        <f>LOOKUP(I53,SCORE4!E:E,SCORE4!A:A)</f>
        <v>0</v>
      </c>
      <c r="K53" s="102"/>
      <c r="L53" s="116">
        <f>IF(LEN([1]ΚΟΡΙΤΣΙΑ!K115)=8,LOOKUP([1]SCORE3!N$2,[1]SCORE4!C:C,[1]SCORE4!A:A),LOOKUP([1]ΚΟΡΙΤΣΙΑ!K115,[1]SCORE4!C:C,[1]SCORE4!A:A))</f>
        <v>0</v>
      </c>
      <c r="M53" s="93"/>
      <c r="N53" s="117">
        <f>LOOKUP(M53,[1]SCORE4!D:D,[1]SCORE4!A:A)</f>
        <v>0</v>
      </c>
      <c r="O53" s="93"/>
      <c r="P53" s="117">
        <f>LOOKUP(O53,[1]SCORE4!K:K,[1]SCORE4!L:L)</f>
        <v>0</v>
      </c>
      <c r="Q53" s="93"/>
      <c r="R53" s="115">
        <f>LOOKUP(Q53,[1]SCORE4!H:H,[1]SCORE4!G:G)</f>
        <v>0</v>
      </c>
      <c r="S53" s="93">
        <v>4.55</v>
      </c>
      <c r="T53" s="119">
        <f>LOOKUP(S53,[1]SCORE4!I:I,[1]SCORE4!G:G)</f>
        <v>40</v>
      </c>
      <c r="U53" s="93">
        <v>16.600000000000001</v>
      </c>
      <c r="V53" s="120">
        <f>LOOKUP(U53,[1]SCORE4!J:J,[1]SCORE4!G:G)</f>
        <v>40</v>
      </c>
      <c r="W53" s="121">
        <f>H53+J53+L53+N53+P53+R53+T53+V53</f>
        <v>170</v>
      </c>
    </row>
    <row r="54" spans="3:23" ht="16.5" thickBot="1" x14ac:dyDescent="0.3">
      <c r="C54" s="38" t="s">
        <v>158</v>
      </c>
      <c r="D54" s="35">
        <v>2014</v>
      </c>
      <c r="E54" s="35">
        <v>425915</v>
      </c>
      <c r="F54" s="35" t="s">
        <v>149</v>
      </c>
      <c r="G54" s="93"/>
      <c r="H54" s="115">
        <f>LOOKUP(G54,[1]SCORE4!B:B,[1]SCORE4!A:A)</f>
        <v>0</v>
      </c>
      <c r="I54" s="50"/>
      <c r="J54" s="51">
        <f>LOOKUP(I54,[1]SCORE4!E:E,[1]SCORE4!A:A)</f>
        <v>0</v>
      </c>
      <c r="K54" s="102"/>
      <c r="L54" s="116">
        <f>IF(LEN([1]ΚΟΡΙΤΣΙΑ!K130)=8,LOOKUP([1]SCORE3!N$2,[1]SCORE4!C:C,[1]SCORE4!A:A),LOOKUP([1]ΚΟΡΙΤΣΙΑ!K130,[1]SCORE4!C:C,[1]SCORE4!A:A))</f>
        <v>0</v>
      </c>
      <c r="M54" s="93">
        <v>12.78</v>
      </c>
      <c r="N54" s="117">
        <f>LOOKUP(M54,[1]SCORE4!D:D,[1]SCORE4!A:A)</f>
        <v>65</v>
      </c>
      <c r="O54" s="93">
        <v>1.1000000000000001</v>
      </c>
      <c r="P54" s="117">
        <f>LOOKUP(O54,[1]SCORE4!K:K,[1]SCORE4!L:L)</f>
        <v>40</v>
      </c>
      <c r="Q54" s="93">
        <v>3.65</v>
      </c>
      <c r="R54" s="115">
        <f>LOOKUP(Q54,[1]SCORE4!H:H,[1]SCORE4!G:G)</f>
        <v>65</v>
      </c>
      <c r="S54" s="93"/>
      <c r="T54" s="119">
        <f>LOOKUP(S54,[1]SCORE4!I:I,[1]SCORE4!G:G)</f>
        <v>0</v>
      </c>
      <c r="U54" s="93"/>
      <c r="V54" s="120">
        <f>LOOKUP(U54,[1]SCORE4!J:J,[1]SCORE4!G:G)</f>
        <v>0</v>
      </c>
      <c r="W54" s="121">
        <f>H54+J54+L54+N54+P54+R54+T54+V54</f>
        <v>170</v>
      </c>
    </row>
    <row r="55" spans="3:23" ht="16.5" thickBot="1" x14ac:dyDescent="0.3">
      <c r="C55" s="38" t="s">
        <v>157</v>
      </c>
      <c r="D55" s="35">
        <v>2012</v>
      </c>
      <c r="E55" s="35">
        <v>424846</v>
      </c>
      <c r="F55" s="35" t="s">
        <v>149</v>
      </c>
      <c r="G55" s="93"/>
      <c r="H55" s="115">
        <f>LOOKUP(G55,[1]SCORE4!B:B,[1]SCORE4!A:A)</f>
        <v>0</v>
      </c>
      <c r="I55" s="50"/>
      <c r="J55" s="51">
        <f>LOOKUP(I55,[1]SCORE4!E:E,[1]SCORE4!A:A)</f>
        <v>0</v>
      </c>
      <c r="K55" s="102"/>
      <c r="L55" s="116">
        <f>IF(LEN([1]ΚΟΡΙΤΣΙΑ!K84)=8,LOOKUP([1]SCORE3!N$2,[1]SCORE4!C:C,[1]SCORE4!A:A),LOOKUP([1]ΚΟΡΙΤΣΙΑ!K84,[1]SCORE4!C:C,[1]SCORE4!A:A))</f>
        <v>0</v>
      </c>
      <c r="M55" s="93">
        <v>12.23</v>
      </c>
      <c r="N55" s="117">
        <f>LOOKUP(M55,[1]SCORE4!D:D,[1]SCORE4!A:A)</f>
        <v>75</v>
      </c>
      <c r="O55" s="93">
        <v>1.05</v>
      </c>
      <c r="P55" s="117">
        <f>LOOKUP(O55,[1]SCORE4!K:K,[1]SCORE4!L:L)</f>
        <v>30</v>
      </c>
      <c r="Q55" s="93">
        <v>3.44</v>
      </c>
      <c r="R55" s="115">
        <f>LOOKUP(Q55,[1]SCORE4!H:H,[1]SCORE4!G:G)</f>
        <v>60</v>
      </c>
      <c r="S55" s="93"/>
      <c r="T55" s="119">
        <f>LOOKUP(S55,[1]SCORE4!I:I,[1]SCORE4!G:G)</f>
        <v>0</v>
      </c>
      <c r="U55" s="93"/>
      <c r="V55" s="120">
        <f>LOOKUP(U55,[1]SCORE4!J:J,[1]SCORE4!G:G)</f>
        <v>0</v>
      </c>
      <c r="W55" s="121">
        <f>H55+J55+L55+N55+P55+R55+T55+V55</f>
        <v>165</v>
      </c>
    </row>
    <row r="56" spans="3:23" ht="16.5" thickBot="1" x14ac:dyDescent="0.3">
      <c r="C56" s="38" t="s">
        <v>127</v>
      </c>
      <c r="D56" s="35">
        <v>2014</v>
      </c>
      <c r="E56" s="35">
        <v>426077</v>
      </c>
      <c r="F56" s="35" t="s">
        <v>90</v>
      </c>
      <c r="G56" s="93">
        <v>10.050000000000001</v>
      </c>
      <c r="H56" s="115">
        <f>LOOKUP(G56,[1]SCORE4!B:B,[1]SCORE4!A:A)</f>
        <v>65</v>
      </c>
      <c r="I56" s="50"/>
      <c r="J56" s="51">
        <f>LOOKUP(I56,SCORE4!E:E,SCORE4!A:A)</f>
        <v>0</v>
      </c>
      <c r="K56" s="102"/>
      <c r="L56" s="116">
        <f>IF(LEN([1]ΚΟΡΙΤΣΙΑ!K111)=8,LOOKUP([1]SCORE3!N$2,[1]SCORE4!C:C,[1]SCORE4!A:A),LOOKUP([1]ΚΟΡΙΤΣΙΑ!K111,[1]SCORE4!C:C,[1]SCORE4!A:A))</f>
        <v>0</v>
      </c>
      <c r="M56" s="93"/>
      <c r="N56" s="117">
        <f>LOOKUP(M56,[1]SCORE4!D:D,[1]SCORE4!A:A)</f>
        <v>0</v>
      </c>
      <c r="O56" s="93"/>
      <c r="P56" s="117">
        <f>LOOKUP(O56,[1]SCORE4!K:K,[1]SCORE4!L:L)</f>
        <v>0</v>
      </c>
      <c r="Q56" s="93"/>
      <c r="R56" s="115">
        <f>LOOKUP(Q56,[1]SCORE4!H:H,[1]SCORE4!G:G)</f>
        <v>0</v>
      </c>
      <c r="S56" s="93">
        <v>5.47</v>
      </c>
      <c r="T56" s="119">
        <f>LOOKUP(S56,[1]SCORE4!I:I,[1]SCORE4!G:G)</f>
        <v>50</v>
      </c>
      <c r="U56" s="93">
        <v>20</v>
      </c>
      <c r="V56" s="120">
        <f>LOOKUP(U56,[1]SCORE4!J:J,[1]SCORE4!G:G)</f>
        <v>45</v>
      </c>
      <c r="W56" s="121">
        <f>H56+J56+L56+N56+P56+R56+T56+V56</f>
        <v>160</v>
      </c>
    </row>
    <row r="57" spans="3:23" ht="16.5" thickBot="1" x14ac:dyDescent="0.3">
      <c r="C57" s="38" t="s">
        <v>136</v>
      </c>
      <c r="D57" s="35">
        <v>2013</v>
      </c>
      <c r="E57" s="35" t="s">
        <v>137</v>
      </c>
      <c r="F57" s="35" t="s">
        <v>118</v>
      </c>
      <c r="G57" s="93"/>
      <c r="H57" s="115">
        <f>LOOKUP(G57,[1]SCORE4!B:B,[1]SCORE4!A:A)</f>
        <v>0</v>
      </c>
      <c r="I57" s="50"/>
      <c r="J57" s="51">
        <f>LOOKUP(I57,[1]SCORE4!E:E,[1]SCORE4!A:A)</f>
        <v>0</v>
      </c>
      <c r="K57" s="102"/>
      <c r="L57" s="116">
        <f>IF(LEN([1]ΚΟΡΙΤΣΙΑ!K127)=8,LOOKUP([1]SCORE3!N$2,[1]SCORE4!C:C,[1]SCORE4!A:A),LOOKUP([1]ΚΟΡΙΤΣΙΑ!K127,[1]SCORE4!C:C,[1]SCORE4!A:A))</f>
        <v>0</v>
      </c>
      <c r="M57" s="93">
        <v>12.46</v>
      </c>
      <c r="N57" s="117">
        <f>LOOKUP(M57,[1]SCORE4!D:D,[1]SCORE4!A:A)</f>
        <v>70</v>
      </c>
      <c r="O57" s="93">
        <v>1.05</v>
      </c>
      <c r="P57" s="117">
        <f>LOOKUP(O57,[1]SCORE4!K:K,[1]SCORE4!L:L)</f>
        <v>30</v>
      </c>
      <c r="Q57" s="93">
        <v>2.81</v>
      </c>
      <c r="R57" s="115">
        <f>LOOKUP(Q57,[1]SCORE4!H:H,[1]SCORE4!G:G)</f>
        <v>40</v>
      </c>
      <c r="S57" s="93"/>
      <c r="T57" s="119">
        <f>LOOKUP(S57,[1]SCORE4!I:I,[1]SCORE4!G:G)</f>
        <v>0</v>
      </c>
      <c r="U57" s="93"/>
      <c r="V57" s="120">
        <f>LOOKUP(U57,[1]SCORE4!J:J,[1]SCORE4!G:G)</f>
        <v>0</v>
      </c>
      <c r="W57" s="121">
        <f>H57+J57+L57+N57+P57+R57+T57+V57</f>
        <v>140</v>
      </c>
    </row>
    <row r="58" spans="3:23" ht="16.5" thickBot="1" x14ac:dyDescent="0.3">
      <c r="C58" s="38" t="s">
        <v>159</v>
      </c>
      <c r="D58" s="35">
        <v>2014</v>
      </c>
      <c r="E58" s="35">
        <v>425916</v>
      </c>
      <c r="F58" s="35" t="s">
        <v>149</v>
      </c>
      <c r="G58" s="93"/>
      <c r="H58" s="115">
        <f>LOOKUP(G58,[1]SCORE4!B:B,[1]SCORE4!A:A)</f>
        <v>0</v>
      </c>
      <c r="I58" s="50"/>
      <c r="J58" s="51">
        <f>LOOKUP(I58,[1]SCORE4!E:E,[1]SCORE4!A:A)</f>
        <v>0</v>
      </c>
      <c r="K58" s="102"/>
      <c r="L58" s="116">
        <f>IF(LEN([1]ΚΟΡΙΤΣΙΑ!K104)=8,LOOKUP([1]SCORE3!N$2,[1]SCORE4!C:C,[1]SCORE4!A:A),LOOKUP([1]ΚΟΡΙΤΣΙΑ!K104,[1]SCORE4!C:C,[1]SCORE4!A:A))</f>
        <v>0</v>
      </c>
      <c r="M58" s="93">
        <v>12.67</v>
      </c>
      <c r="N58" s="117">
        <f>LOOKUP(M58,[1]SCORE4!D:D,[1]SCORE4!A:A)</f>
        <v>65</v>
      </c>
      <c r="O58" s="93">
        <v>1.05</v>
      </c>
      <c r="P58" s="117">
        <f>LOOKUP(O58,[1]SCORE4!K:K,[1]SCORE4!L:L)</f>
        <v>30</v>
      </c>
      <c r="Q58" s="93">
        <v>2.88</v>
      </c>
      <c r="R58" s="115">
        <f>LOOKUP(Q58,[1]SCORE4!H:H,[1]SCORE4!G:G)</f>
        <v>40</v>
      </c>
      <c r="S58" s="93"/>
      <c r="T58" s="119">
        <f>LOOKUP(S58,[1]SCORE4!I:I,[1]SCORE4!G:G)</f>
        <v>0</v>
      </c>
      <c r="U58" s="93"/>
      <c r="V58" s="120">
        <f>LOOKUP(U58,[1]SCORE4!J:J,[1]SCORE4!G:G)</f>
        <v>0</v>
      </c>
      <c r="W58" s="121">
        <f>H58+J58+L58+N58+P58+R58+T58+V58</f>
        <v>135</v>
      </c>
    </row>
    <row r="59" spans="3:23" ht="16.5" thickBot="1" x14ac:dyDescent="0.3">
      <c r="C59" s="38" t="s">
        <v>162</v>
      </c>
      <c r="D59" s="35">
        <v>2013</v>
      </c>
      <c r="E59" s="35" t="s">
        <v>137</v>
      </c>
      <c r="F59" s="35" t="s">
        <v>149</v>
      </c>
      <c r="G59" s="93"/>
      <c r="H59" s="115">
        <f>LOOKUP(G59,[1]SCORE4!B:B,[1]SCORE4!A:A)</f>
        <v>0</v>
      </c>
      <c r="I59" s="50"/>
      <c r="J59" s="51">
        <f>LOOKUP(I59,[1]SCORE4!E:E,[1]SCORE4!A:A)</f>
        <v>0</v>
      </c>
      <c r="K59" s="102"/>
      <c r="L59" s="116">
        <f>IF(LEN([1]ΚΟΡΙΤΣΙΑ!K138)=8,LOOKUP([1]SCORE3!N$2,[1]SCORE4!C:C,[1]SCORE4!A:A),LOOKUP([1]ΚΟΡΙΤΣΙΑ!K138,[1]SCORE4!C:C,[1]SCORE4!A:A))</f>
        <v>0</v>
      </c>
      <c r="M59" s="93">
        <v>13.13</v>
      </c>
      <c r="N59" s="117">
        <f>LOOKUP(M59,[1]SCORE4!D:D,[1]SCORE4!A:A)</f>
        <v>60</v>
      </c>
      <c r="O59" s="93"/>
      <c r="P59" s="117">
        <f>LOOKUP(O59,[1]SCORE4!K:K,[1]SCORE4!L:L)</f>
        <v>0</v>
      </c>
      <c r="Q59" s="93">
        <v>3.23</v>
      </c>
      <c r="R59" s="115">
        <f>LOOKUP(Q59,[1]SCORE4!H:H,[1]SCORE4!G:G)</f>
        <v>55</v>
      </c>
      <c r="S59" s="93"/>
      <c r="T59" s="119">
        <f>LOOKUP(S59,[1]SCORE4!I:I,[1]SCORE4!G:G)</f>
        <v>0</v>
      </c>
      <c r="U59" s="93"/>
      <c r="V59" s="120">
        <f>LOOKUP(U59,[1]SCORE4!J:J,[1]SCORE4!G:G)</f>
        <v>0</v>
      </c>
      <c r="W59" s="121">
        <f>H59+J59+L59+N59+P59+R59+T59+V59</f>
        <v>115</v>
      </c>
    </row>
    <row r="60" spans="3:23" ht="16.5" thickBot="1" x14ac:dyDescent="0.3">
      <c r="C60" s="38" t="s">
        <v>143</v>
      </c>
      <c r="D60" s="35">
        <v>2013</v>
      </c>
      <c r="E60" s="35">
        <v>419945</v>
      </c>
      <c r="F60" s="35" t="s">
        <v>144</v>
      </c>
      <c r="G60" s="93"/>
      <c r="H60" s="115">
        <f>LOOKUP(G60,[1]SCORE4!B:B,[1]SCORE4!A:A)</f>
        <v>0</v>
      </c>
      <c r="I60" s="50"/>
      <c r="J60" s="51">
        <f>LOOKUP(I60,[1]SCORE4!E:E,[1]SCORE4!A:A)</f>
        <v>0</v>
      </c>
      <c r="K60" s="102"/>
      <c r="L60" s="116">
        <f>IF(LEN([1]ΚΟΡΙΤΣΙΑ!K131)=8,LOOKUP([1]SCORE3!N$2,[1]SCORE4!C:C,[1]SCORE4!A:A),LOOKUP([1]ΚΟΡΙΤΣΙΑ!K131,[1]SCORE4!C:C,[1]SCORE4!A:A))</f>
        <v>0</v>
      </c>
      <c r="M60" s="93">
        <v>14.63</v>
      </c>
      <c r="N60" s="117">
        <f>LOOKUP(M60,[1]SCORE4!D:D,[1]SCORE4!A:A)</f>
        <v>35</v>
      </c>
      <c r="O60" s="93">
        <v>1</v>
      </c>
      <c r="P60" s="117">
        <f>LOOKUP(O60,[1]SCORE4!K:K,[1]SCORE4!L:L)</f>
        <v>30</v>
      </c>
      <c r="Q60" s="93">
        <v>2.65</v>
      </c>
      <c r="R60" s="115">
        <f>LOOKUP(Q60,[1]SCORE4!H:H,[1]SCORE4!G:G)</f>
        <v>35</v>
      </c>
      <c r="S60" s="93"/>
      <c r="T60" s="119">
        <f>LOOKUP(S60,[1]SCORE4!I:I,[1]SCORE4!G:G)</f>
        <v>0</v>
      </c>
      <c r="U60" s="93"/>
      <c r="V60" s="120">
        <f>LOOKUP(U60,[1]SCORE4!J:J,[1]SCORE4!G:G)</f>
        <v>0</v>
      </c>
      <c r="W60" s="121">
        <f>H60+J60+L60+N60+P60+R60+T60+V60</f>
        <v>100</v>
      </c>
    </row>
    <row r="61" spans="3:23" ht="16.5" thickBot="1" x14ac:dyDescent="0.3">
      <c r="C61" s="38" t="s">
        <v>148</v>
      </c>
      <c r="D61" s="35">
        <v>2013</v>
      </c>
      <c r="E61" s="35">
        <v>423481</v>
      </c>
      <c r="F61" s="35" t="s">
        <v>144</v>
      </c>
      <c r="G61" s="93"/>
      <c r="H61" s="115">
        <f>LOOKUP(G61,[1]SCORE4!B:B,[1]SCORE4!A:A)</f>
        <v>0</v>
      </c>
      <c r="I61" s="50"/>
      <c r="J61" s="51">
        <f>LOOKUP(I61,[1]SCORE4!E:E,[1]SCORE4!A:A)</f>
        <v>0</v>
      </c>
      <c r="K61" s="102"/>
      <c r="L61" s="116">
        <f>IF(LEN([1]ΚΟΡΙΤΣΙΑ!K121)=8,LOOKUP([1]SCORE3!N$2,[1]SCORE4!C:C,[1]SCORE4!A:A),LOOKUP([1]ΚΟΡΙΤΣΙΑ!K121,[1]SCORE4!C:C,[1]SCORE4!A:A))</f>
        <v>0</v>
      </c>
      <c r="M61" s="93">
        <v>12.74</v>
      </c>
      <c r="N61" s="117">
        <f>LOOKUP(M61,[1]SCORE4!D:D,[1]SCORE4!A:A)</f>
        <v>65</v>
      </c>
      <c r="O61" s="93">
        <v>1</v>
      </c>
      <c r="P61" s="117">
        <f>LOOKUP(O61,[1]SCORE4!K:K,[1]SCORE4!L:L)</f>
        <v>30</v>
      </c>
      <c r="Q61" s="93"/>
      <c r="R61" s="115">
        <f>LOOKUP(Q61,[1]SCORE4!H:H,[1]SCORE4!G:G)</f>
        <v>0</v>
      </c>
      <c r="S61" s="93"/>
      <c r="T61" s="119">
        <f>LOOKUP(S61,[1]SCORE4!I:I,[1]SCORE4!G:G)</f>
        <v>0</v>
      </c>
      <c r="U61" s="93"/>
      <c r="V61" s="120">
        <f>LOOKUP(U61,[1]SCORE4!J:J,[1]SCORE4!G:G)</f>
        <v>0</v>
      </c>
      <c r="W61" s="121">
        <f>H61+J61+L61+N61+P61+R61+T61+V61</f>
        <v>95</v>
      </c>
    </row>
    <row r="62" spans="3:23" ht="16.5" thickBot="1" x14ac:dyDescent="0.3">
      <c r="C62" s="38" t="s">
        <v>151</v>
      </c>
      <c r="D62" s="35">
        <v>2013</v>
      </c>
      <c r="E62" s="35">
        <v>418264</v>
      </c>
      <c r="F62" s="35" t="s">
        <v>149</v>
      </c>
      <c r="G62" s="93"/>
      <c r="H62" s="115">
        <f>LOOKUP(G62,[1]SCORE4!B:B,[1]SCORE4!A:A)</f>
        <v>0</v>
      </c>
      <c r="I62" s="50"/>
      <c r="J62" s="51">
        <f>LOOKUP(I62,[1]SCORE4!E:E,[1]SCORE4!A:A)</f>
        <v>0</v>
      </c>
      <c r="K62" s="102"/>
      <c r="L62" s="116">
        <f>IF(LEN([1]ΚΟΡΙΤΣΙΑ!K134)=8,LOOKUP([1]SCORE3!N$2,[1]SCORE4!C:C,[1]SCORE4!A:A),LOOKUP([1]ΚΟΡΙΤΣΙΑ!K134,[1]SCORE4!C:C,[1]SCORE4!A:A))</f>
        <v>0</v>
      </c>
      <c r="M62" s="93">
        <v>14.01</v>
      </c>
      <c r="N62" s="117">
        <f>LOOKUP(M62,[1]SCORE4!D:D,[1]SCORE4!A:A)</f>
        <v>45</v>
      </c>
      <c r="O62" s="93"/>
      <c r="P62" s="117">
        <f>LOOKUP(O62,[1]SCORE4!K:K,[1]SCORE4!L:L)</f>
        <v>0</v>
      </c>
      <c r="Q62" s="93"/>
      <c r="R62" s="115">
        <f>LOOKUP(Q62,[1]SCORE4!H:H,[1]SCORE4!G:G)</f>
        <v>0</v>
      </c>
      <c r="S62" s="93"/>
      <c r="T62" s="119">
        <f>LOOKUP(S62,[1]SCORE4!I:I,[1]SCORE4!G:G)</f>
        <v>0</v>
      </c>
      <c r="U62" s="93"/>
      <c r="V62" s="120">
        <f>LOOKUP(U62,[1]SCORE4!J:J,[1]SCORE4!G:G)</f>
        <v>0</v>
      </c>
      <c r="W62" s="121">
        <f>H62+J62+L62+N62+P62+R62+T62+V62</f>
        <v>45</v>
      </c>
    </row>
  </sheetData>
  <sheetProtection insertRows="0" deleteRows="0"/>
  <sortState xmlns:xlrd2="http://schemas.microsoft.com/office/spreadsheetml/2017/richdata2" ref="C2:W63">
    <sortCondition descending="1" ref="W2:W63"/>
  </sortState>
  <dataValidations count="1">
    <dataValidation type="list" showInputMessage="1" showErrorMessage="1" errorTitle="ΜΗ ΕΓΚΥΡΗ ΚΑΤΑΧΩΡΗΣΗ" promptTitle="ΣΩΜΑΤΕΙΟ" sqref="F4:F6" xr:uid="{7E42B703-C003-4FFC-AAB9-A286EA5BEF8C}">
      <formula1>#REF!</formula1>
    </dataValidation>
  </dataValidations>
  <printOptions horizontalCentered="1" verticalCentered="1"/>
  <pageMargins left="0.11811023622047245" right="0.11811023622047245" top="0.35433070866141736" bottom="0.35433070866141736" header="0.31496062992125984" footer="0.31496062992125984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148C0-5B5B-4949-80AE-2718CDDA6D22}">
  <sheetPr>
    <tabColor rgb="FF00FF00"/>
  </sheetPr>
  <dimension ref="A1:U82"/>
  <sheetViews>
    <sheetView workbookViewId="0">
      <selection activeCell="E25" sqref="E25"/>
    </sheetView>
  </sheetViews>
  <sheetFormatPr defaultRowHeight="15" x14ac:dyDescent="0.25"/>
  <cols>
    <col min="1" max="1" width="28.7109375" customWidth="1"/>
    <col min="3" max="3" width="11.28515625" customWidth="1"/>
    <col min="4" max="4" width="14.85546875" customWidth="1"/>
    <col min="21" max="21" width="9.140625" customWidth="1"/>
  </cols>
  <sheetData>
    <row r="1" spans="1:21" ht="33" thickTop="1" thickBot="1" x14ac:dyDescent="0.3">
      <c r="A1" s="105" t="s">
        <v>0</v>
      </c>
      <c r="B1" s="106" t="s">
        <v>53</v>
      </c>
      <c r="C1" s="106" t="s">
        <v>52</v>
      </c>
      <c r="D1" s="105" t="s">
        <v>1</v>
      </c>
      <c r="E1" s="122" t="s">
        <v>45</v>
      </c>
      <c r="F1" s="123"/>
      <c r="G1" s="122" t="s">
        <v>41</v>
      </c>
      <c r="H1" s="123"/>
      <c r="I1" s="122" t="s">
        <v>54</v>
      </c>
      <c r="J1" s="123"/>
      <c r="K1" s="122" t="s">
        <v>46</v>
      </c>
      <c r="L1" s="123"/>
      <c r="M1" s="122" t="s">
        <v>2</v>
      </c>
      <c r="N1" s="123"/>
      <c r="O1" s="122" t="s">
        <v>3</v>
      </c>
      <c r="P1" s="123"/>
      <c r="Q1" s="122" t="s">
        <v>44</v>
      </c>
      <c r="R1" s="123"/>
      <c r="S1" s="122" t="s">
        <v>81</v>
      </c>
      <c r="T1" s="123"/>
      <c r="U1" s="106" t="s">
        <v>42</v>
      </c>
    </row>
    <row r="2" spans="1:21" ht="16.5" thickTop="1" thickBot="1" x14ac:dyDescent="0.3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</row>
    <row r="3" spans="1:21" ht="16.5" thickTop="1" thickBot="1" x14ac:dyDescent="0.3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</row>
    <row r="4" spans="1:21" ht="16.5" thickTop="1" thickBot="1" x14ac:dyDescent="0.3">
      <c r="A4" s="108"/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</row>
    <row r="5" spans="1:21" ht="16.5" thickTop="1" thickBot="1" x14ac:dyDescent="0.3">
      <c r="A5" s="108"/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</row>
    <row r="6" spans="1:21" ht="16.5" thickTop="1" thickBot="1" x14ac:dyDescent="0.3">
      <c r="A6" s="108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</row>
    <row r="7" spans="1:21" ht="16.5" thickTop="1" thickBot="1" x14ac:dyDescent="0.3">
      <c r="A7" s="10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</row>
    <row r="8" spans="1:21" ht="16.5" thickTop="1" thickBot="1" x14ac:dyDescent="0.3">
      <c r="A8" s="108"/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</row>
    <row r="9" spans="1:21" ht="16.5" thickTop="1" thickBot="1" x14ac:dyDescent="0.3">
      <c r="A9" s="108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</row>
    <row r="10" spans="1:21" ht="16.5" thickTop="1" thickBot="1" x14ac:dyDescent="0.3">
      <c r="A10" s="108"/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</row>
    <row r="11" spans="1:21" ht="16.5" thickTop="1" thickBot="1" x14ac:dyDescent="0.3">
      <c r="A11" s="108"/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</row>
    <row r="12" spans="1:21" ht="16.5" thickTop="1" thickBot="1" x14ac:dyDescent="0.3">
      <c r="A12" s="108"/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1" ht="16.5" thickTop="1" thickBot="1" x14ac:dyDescent="0.3">
      <c r="A13" s="108"/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1" ht="16.5" thickTop="1" thickBot="1" x14ac:dyDescent="0.3">
      <c r="A14" s="108"/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1:21" ht="16.5" thickTop="1" thickBot="1" x14ac:dyDescent="0.3">
      <c r="A15" s="108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</row>
    <row r="16" spans="1:21" ht="16.5" thickTop="1" thickBot="1" x14ac:dyDescent="0.3">
      <c r="A16" s="108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</row>
    <row r="17" spans="1:21" ht="16.5" thickTop="1" thickBot="1" x14ac:dyDescent="0.3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</row>
    <row r="18" spans="1:21" ht="16.5" thickTop="1" thickBot="1" x14ac:dyDescent="0.3">
      <c r="A18" s="108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</row>
    <row r="19" spans="1:21" ht="16.5" thickTop="1" thickBot="1" x14ac:dyDescent="0.3">
      <c r="A19" s="108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</row>
    <row r="20" spans="1:21" ht="16.5" thickTop="1" thickBot="1" x14ac:dyDescent="0.3">
      <c r="A20" s="108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</row>
    <row r="21" spans="1:21" ht="16.5" thickTop="1" thickBot="1" x14ac:dyDescent="0.3">
      <c r="A21" s="108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</row>
    <row r="22" spans="1:21" ht="16.5" thickTop="1" thickBot="1" x14ac:dyDescent="0.3">
      <c r="A22" s="108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</row>
    <row r="23" spans="1:21" ht="16.5" thickTop="1" thickBot="1" x14ac:dyDescent="0.3">
      <c r="A23" s="108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</row>
    <row r="24" spans="1:21" ht="16.5" thickTop="1" thickBot="1" x14ac:dyDescent="0.3">
      <c r="A24" s="108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</row>
    <row r="25" spans="1:21" ht="16.5" thickTop="1" thickBot="1" x14ac:dyDescent="0.3">
      <c r="A25" s="108"/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</row>
    <row r="26" spans="1:21" ht="16.5" thickTop="1" thickBot="1" x14ac:dyDescent="0.3">
      <c r="A26" s="108"/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</row>
    <row r="27" spans="1:21" ht="16.5" thickTop="1" thickBot="1" x14ac:dyDescent="0.3">
      <c r="A27" s="108"/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</row>
    <row r="28" spans="1:21" ht="16.5" thickTop="1" thickBot="1" x14ac:dyDescent="0.3">
      <c r="A28" s="108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</row>
    <row r="29" spans="1:21" ht="16.5" thickTop="1" thickBot="1" x14ac:dyDescent="0.3">
      <c r="A29" s="108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</row>
    <row r="30" spans="1:21" ht="16.5" thickTop="1" thickBot="1" x14ac:dyDescent="0.3">
      <c r="A30" s="108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</row>
    <row r="31" spans="1:21" ht="16.5" thickTop="1" thickBot="1" x14ac:dyDescent="0.3">
      <c r="A31" s="108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</row>
    <row r="32" spans="1:21" ht="16.5" thickTop="1" thickBot="1" x14ac:dyDescent="0.3">
      <c r="A32" s="108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</row>
    <row r="33" spans="1:21" ht="16.5" thickTop="1" thickBot="1" x14ac:dyDescent="0.3">
      <c r="A33" s="108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</row>
    <row r="34" spans="1:21" ht="16.5" thickTop="1" thickBot="1" x14ac:dyDescent="0.3">
      <c r="A34" s="108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</row>
    <row r="35" spans="1:21" ht="16.5" thickTop="1" thickBot="1" x14ac:dyDescent="0.3">
      <c r="A35" s="108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</row>
    <row r="36" spans="1:21" ht="16.5" thickTop="1" thickBot="1" x14ac:dyDescent="0.3">
      <c r="A36" s="108"/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</row>
    <row r="37" spans="1:21" ht="16.5" thickTop="1" thickBot="1" x14ac:dyDescent="0.3">
      <c r="A37" s="108"/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</row>
    <row r="38" spans="1:21" ht="16.5" thickTop="1" thickBot="1" x14ac:dyDescent="0.3">
      <c r="A38" s="108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</row>
    <row r="39" spans="1:21" ht="16.5" thickTop="1" thickBot="1" x14ac:dyDescent="0.3">
      <c r="A39" s="108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</row>
    <row r="40" spans="1:21" ht="16.5" thickTop="1" thickBot="1" x14ac:dyDescent="0.3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</row>
    <row r="41" spans="1:21" ht="16.5" thickTop="1" thickBot="1" x14ac:dyDescent="0.3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</row>
    <row r="42" spans="1:21" ht="16.5" thickTop="1" thickBot="1" x14ac:dyDescent="0.3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</row>
    <row r="43" spans="1:21" ht="16.5" thickTop="1" thickBot="1" x14ac:dyDescent="0.3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</row>
    <row r="44" spans="1:21" ht="16.5" thickTop="1" thickBot="1" x14ac:dyDescent="0.3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</row>
    <row r="45" spans="1:21" ht="16.5" thickTop="1" thickBot="1" x14ac:dyDescent="0.3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</row>
    <row r="46" spans="1:21" ht="16.5" thickTop="1" thickBot="1" x14ac:dyDescent="0.3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</row>
    <row r="47" spans="1:21" ht="16.5" thickTop="1" thickBot="1" x14ac:dyDescent="0.3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</row>
    <row r="48" spans="1:21" ht="16.5" thickTop="1" thickBot="1" x14ac:dyDescent="0.3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</row>
    <row r="49" spans="1:21" ht="16.5" thickTop="1" thickBot="1" x14ac:dyDescent="0.3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</row>
    <row r="50" spans="1:21" ht="16.5" thickTop="1" thickBot="1" x14ac:dyDescent="0.3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</row>
    <row r="51" spans="1:21" ht="16.5" thickTop="1" thickBot="1" x14ac:dyDescent="0.3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</row>
    <row r="52" spans="1:21" ht="16.5" thickTop="1" thickBot="1" x14ac:dyDescent="0.3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</row>
    <row r="53" spans="1:21" ht="16.5" thickTop="1" thickBot="1" x14ac:dyDescent="0.3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</row>
    <row r="54" spans="1:21" ht="16.5" thickTop="1" thickBot="1" x14ac:dyDescent="0.3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</row>
    <row r="55" spans="1:21" ht="16.5" thickTop="1" thickBot="1" x14ac:dyDescent="0.3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</row>
    <row r="56" spans="1:21" ht="16.5" thickTop="1" thickBot="1" x14ac:dyDescent="0.3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</row>
    <row r="57" spans="1:21" ht="16.5" thickTop="1" thickBot="1" x14ac:dyDescent="0.3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</row>
    <row r="58" spans="1:21" ht="16.5" thickTop="1" thickBot="1" x14ac:dyDescent="0.3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</row>
    <row r="59" spans="1:21" ht="16.5" thickTop="1" thickBot="1" x14ac:dyDescent="0.3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</row>
    <row r="60" spans="1:21" ht="16.5" thickTop="1" thickBot="1" x14ac:dyDescent="0.3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</row>
    <row r="61" spans="1:21" ht="16.5" thickTop="1" thickBot="1" x14ac:dyDescent="0.3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</row>
    <row r="62" spans="1:21" ht="16.5" thickTop="1" thickBot="1" x14ac:dyDescent="0.3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</row>
    <row r="63" spans="1:21" ht="16.5" thickTop="1" thickBot="1" x14ac:dyDescent="0.3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</row>
    <row r="64" spans="1:21" ht="16.5" thickTop="1" thickBot="1" x14ac:dyDescent="0.3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</row>
    <row r="65" spans="1:21" ht="16.5" thickTop="1" thickBot="1" x14ac:dyDescent="0.3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</row>
    <row r="66" spans="1:21" ht="16.5" thickTop="1" thickBot="1" x14ac:dyDescent="0.3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</row>
    <row r="67" spans="1:21" ht="16.5" thickTop="1" thickBot="1" x14ac:dyDescent="0.3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</row>
    <row r="68" spans="1:21" ht="16.5" thickTop="1" thickBot="1" x14ac:dyDescent="0.3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</row>
    <row r="69" spans="1:21" ht="16.5" thickTop="1" thickBot="1" x14ac:dyDescent="0.3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</row>
    <row r="70" spans="1:21" ht="16.5" thickTop="1" thickBot="1" x14ac:dyDescent="0.3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</row>
    <row r="71" spans="1:21" ht="16.5" thickTop="1" thickBot="1" x14ac:dyDescent="0.3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</row>
    <row r="72" spans="1:21" ht="16.5" thickTop="1" thickBot="1" x14ac:dyDescent="0.3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</row>
    <row r="73" spans="1:21" ht="16.5" thickTop="1" thickBot="1" x14ac:dyDescent="0.3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</row>
    <row r="74" spans="1:21" ht="16.5" thickTop="1" thickBot="1" x14ac:dyDescent="0.3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</row>
    <row r="75" spans="1:21" ht="16.5" thickTop="1" thickBot="1" x14ac:dyDescent="0.3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</row>
    <row r="76" spans="1:21" ht="16.5" thickTop="1" thickBot="1" x14ac:dyDescent="0.3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</row>
    <row r="77" spans="1:21" ht="16.5" thickTop="1" thickBot="1" x14ac:dyDescent="0.3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</row>
    <row r="78" spans="1:21" ht="16.5" thickTop="1" thickBot="1" x14ac:dyDescent="0.3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</row>
    <row r="79" spans="1:21" ht="16.5" thickTop="1" thickBot="1" x14ac:dyDescent="0.3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</row>
    <row r="80" spans="1:21" ht="16.5" thickTop="1" thickBot="1" x14ac:dyDescent="0.3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</row>
    <row r="81" spans="1:21" ht="16.5" thickTop="1" thickBot="1" x14ac:dyDescent="0.3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</row>
    <row r="82" spans="1:21" ht="15.75" thickTop="1" x14ac:dyDescent="0.25"/>
  </sheetData>
  <mergeCells count="8">
    <mergeCell ref="Q1:R1"/>
    <mergeCell ref="S1:T1"/>
    <mergeCell ref="E1:F1"/>
    <mergeCell ref="G1:H1"/>
    <mergeCell ref="I1:J1"/>
    <mergeCell ref="K1:L1"/>
    <mergeCell ref="M1:N1"/>
    <mergeCell ref="O1:P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Φύλλο6">
    <tabColor rgb="FF00B050"/>
  </sheetPr>
  <dimension ref="A1:N24"/>
  <sheetViews>
    <sheetView zoomScale="73" zoomScaleNormal="73" workbookViewId="0">
      <selection activeCell="E28" sqref="E28"/>
    </sheetView>
  </sheetViews>
  <sheetFormatPr defaultRowHeight="15" x14ac:dyDescent="0.25"/>
  <cols>
    <col min="2" max="2" width="17.28515625" style="3" customWidth="1"/>
    <col min="3" max="4" width="16" style="3" customWidth="1"/>
    <col min="5" max="5" width="16.28515625" style="14" customWidth="1"/>
    <col min="6" max="6" width="14" style="14" customWidth="1"/>
    <col min="7" max="7" width="9.140625" style="14"/>
    <col min="8" max="8" width="11.42578125" style="1" customWidth="1"/>
    <col min="9" max="11" width="17.5703125" customWidth="1"/>
    <col min="12" max="12" width="9.140625" style="14"/>
  </cols>
  <sheetData>
    <row r="1" spans="1:14" x14ac:dyDescent="0.25">
      <c r="A1">
        <v>0</v>
      </c>
      <c r="B1" s="3">
        <v>0</v>
      </c>
      <c r="C1" s="3">
        <v>0</v>
      </c>
      <c r="D1" s="3">
        <v>0</v>
      </c>
      <c r="E1" s="14">
        <v>0</v>
      </c>
      <c r="F1" s="14">
        <v>0</v>
      </c>
      <c r="G1" s="14">
        <v>0</v>
      </c>
      <c r="H1" s="14">
        <v>0</v>
      </c>
      <c r="I1">
        <v>0</v>
      </c>
      <c r="J1">
        <v>0</v>
      </c>
      <c r="K1">
        <v>0</v>
      </c>
      <c r="L1" s="14">
        <v>0</v>
      </c>
    </row>
    <row r="2" spans="1:14" ht="15.75" thickBot="1" x14ac:dyDescent="0.3">
      <c r="A2">
        <v>110</v>
      </c>
      <c r="B2" s="3">
        <v>0.1</v>
      </c>
      <c r="C2" s="3">
        <v>0.1</v>
      </c>
      <c r="D2" s="3">
        <v>0.1</v>
      </c>
      <c r="E2" s="43" t="s">
        <v>48</v>
      </c>
      <c r="F2" s="43" t="s">
        <v>48</v>
      </c>
      <c r="G2" s="4">
        <v>10</v>
      </c>
      <c r="H2" s="1">
        <v>0.01</v>
      </c>
      <c r="I2" s="1">
        <v>0.01</v>
      </c>
      <c r="J2" s="1">
        <v>0.01</v>
      </c>
      <c r="K2" s="1">
        <v>0.05</v>
      </c>
      <c r="L2" s="4">
        <v>0</v>
      </c>
      <c r="N2" s="65" t="s">
        <v>47</v>
      </c>
    </row>
    <row r="3" spans="1:14" ht="15.75" thickTop="1" x14ac:dyDescent="0.25">
      <c r="A3" s="11">
        <v>110</v>
      </c>
      <c r="B3" s="27">
        <v>7.7</v>
      </c>
      <c r="C3" s="27">
        <v>9.5</v>
      </c>
      <c r="D3" s="27">
        <v>19.2</v>
      </c>
      <c r="E3" s="15" t="s">
        <v>55</v>
      </c>
      <c r="F3" s="15" t="s">
        <v>5</v>
      </c>
      <c r="G3" s="20">
        <v>10</v>
      </c>
      <c r="H3" s="19">
        <v>2.2000000000000002</v>
      </c>
      <c r="I3" s="18">
        <v>5.01</v>
      </c>
      <c r="J3" s="18">
        <v>7.51</v>
      </c>
      <c r="K3" s="19">
        <v>0.5</v>
      </c>
      <c r="L3" s="20">
        <v>10</v>
      </c>
      <c r="N3" s="66" t="s">
        <v>51</v>
      </c>
    </row>
    <row r="4" spans="1:14" x14ac:dyDescent="0.25">
      <c r="A4" s="12">
        <v>100</v>
      </c>
      <c r="B4" s="28">
        <v>7.8</v>
      </c>
      <c r="C4" s="28">
        <v>9.6</v>
      </c>
      <c r="D4" s="28">
        <v>19.3</v>
      </c>
      <c r="E4" s="16" t="s">
        <v>56</v>
      </c>
      <c r="F4" s="44" t="s">
        <v>49</v>
      </c>
      <c r="G4" s="21">
        <v>15</v>
      </c>
      <c r="H4" s="24">
        <v>2.21</v>
      </c>
      <c r="I4" s="24">
        <v>5.5</v>
      </c>
      <c r="J4" s="47">
        <v>10.01</v>
      </c>
      <c r="K4" s="47">
        <v>0.55000000000000004</v>
      </c>
      <c r="L4" s="21">
        <v>10</v>
      </c>
    </row>
    <row r="5" spans="1:14" x14ac:dyDescent="0.25">
      <c r="A5" s="12">
        <v>95</v>
      </c>
      <c r="B5" s="28">
        <v>8</v>
      </c>
      <c r="C5" s="28">
        <v>9.9</v>
      </c>
      <c r="D5" s="28">
        <v>19.399999999999999</v>
      </c>
      <c r="E5" s="16" t="s">
        <v>57</v>
      </c>
      <c r="F5" s="45" t="s">
        <v>6</v>
      </c>
      <c r="G5" s="22">
        <v>20</v>
      </c>
      <c r="H5" s="24">
        <v>2.31</v>
      </c>
      <c r="I5" s="24">
        <v>6.01</v>
      </c>
      <c r="J5" s="47">
        <v>12.51</v>
      </c>
      <c r="K5" s="47">
        <v>0.6</v>
      </c>
      <c r="L5" s="22">
        <v>10</v>
      </c>
    </row>
    <row r="6" spans="1:14" x14ac:dyDescent="0.25">
      <c r="A6" s="12">
        <v>90</v>
      </c>
      <c r="B6" s="28">
        <v>8.1999999999999993</v>
      </c>
      <c r="C6" s="28">
        <v>10.199999999999999</v>
      </c>
      <c r="D6" s="28">
        <v>19.5</v>
      </c>
      <c r="E6" s="16" t="s">
        <v>58</v>
      </c>
      <c r="F6" s="45" t="s">
        <v>7</v>
      </c>
      <c r="G6" s="22">
        <v>25</v>
      </c>
      <c r="H6" s="24">
        <v>2.41</v>
      </c>
      <c r="I6" s="24">
        <v>6.51</v>
      </c>
      <c r="J6" s="47">
        <v>15.01</v>
      </c>
      <c r="K6" s="47">
        <v>0.65</v>
      </c>
      <c r="L6" s="22">
        <v>10</v>
      </c>
    </row>
    <row r="7" spans="1:14" x14ac:dyDescent="0.25">
      <c r="A7" s="12">
        <v>85</v>
      </c>
      <c r="B7" s="28">
        <v>8.4</v>
      </c>
      <c r="C7" s="28">
        <v>10.5</v>
      </c>
      <c r="D7" s="28">
        <v>19.600000000000001</v>
      </c>
      <c r="E7" s="16" t="s">
        <v>59</v>
      </c>
      <c r="F7" s="45" t="s">
        <v>8</v>
      </c>
      <c r="G7" s="22">
        <v>30</v>
      </c>
      <c r="H7" s="24">
        <v>2.5099999999999998</v>
      </c>
      <c r="I7" s="24">
        <v>7.01</v>
      </c>
      <c r="J7" s="47">
        <v>17.510000000000002</v>
      </c>
      <c r="K7" s="47">
        <v>0.7</v>
      </c>
      <c r="L7" s="22">
        <v>10</v>
      </c>
    </row>
    <row r="8" spans="1:14" x14ac:dyDescent="0.25">
      <c r="A8" s="12">
        <v>80</v>
      </c>
      <c r="B8" s="28">
        <v>8.6</v>
      </c>
      <c r="C8" s="28">
        <v>10.8</v>
      </c>
      <c r="D8" s="28">
        <v>19.7</v>
      </c>
      <c r="E8" s="16" t="s">
        <v>60</v>
      </c>
      <c r="F8" s="45" t="s">
        <v>9</v>
      </c>
      <c r="G8" s="22">
        <v>35</v>
      </c>
      <c r="H8" s="24">
        <v>2.71</v>
      </c>
      <c r="I8" s="24">
        <v>7.51</v>
      </c>
      <c r="J8" s="47">
        <v>20.010000000000002</v>
      </c>
      <c r="K8" s="47">
        <v>0.75</v>
      </c>
      <c r="L8" s="22">
        <v>10</v>
      </c>
    </row>
    <row r="9" spans="1:14" x14ac:dyDescent="0.25">
      <c r="A9" s="12">
        <v>75</v>
      </c>
      <c r="B9" s="28">
        <v>8.8000000000000007</v>
      </c>
      <c r="C9" s="28">
        <v>11.1</v>
      </c>
      <c r="D9" s="28">
        <v>19.8</v>
      </c>
      <c r="E9" s="16" t="s">
        <v>61</v>
      </c>
      <c r="F9" s="45" t="s">
        <v>10</v>
      </c>
      <c r="G9" s="22">
        <v>40</v>
      </c>
      <c r="H9" s="24">
        <v>2.91</v>
      </c>
      <c r="I9" s="24">
        <v>8.01</v>
      </c>
      <c r="J9" s="47">
        <v>22.51</v>
      </c>
      <c r="K9" s="47">
        <v>0.8</v>
      </c>
      <c r="L9" s="22">
        <v>10</v>
      </c>
    </row>
    <row r="10" spans="1:14" x14ac:dyDescent="0.25">
      <c r="A10" s="12">
        <v>70</v>
      </c>
      <c r="B10" s="28">
        <v>9</v>
      </c>
      <c r="C10" s="28">
        <v>11.4</v>
      </c>
      <c r="D10" s="28">
        <v>19.899999999999999</v>
      </c>
      <c r="E10" s="16" t="s">
        <v>62</v>
      </c>
      <c r="F10" s="45" t="s">
        <v>11</v>
      </c>
      <c r="G10" s="22">
        <v>45</v>
      </c>
      <c r="H10" s="24">
        <v>3.11</v>
      </c>
      <c r="I10" s="24">
        <v>8.51</v>
      </c>
      <c r="J10" s="47">
        <v>25.01</v>
      </c>
      <c r="K10" s="47">
        <v>0.85</v>
      </c>
      <c r="L10" s="22">
        <v>10</v>
      </c>
    </row>
    <row r="11" spans="1:14" x14ac:dyDescent="0.25">
      <c r="A11" s="12">
        <v>65</v>
      </c>
      <c r="B11" s="28">
        <v>9.1999999999999993</v>
      </c>
      <c r="C11" s="28">
        <v>11.7</v>
      </c>
      <c r="D11" s="28">
        <v>20</v>
      </c>
      <c r="E11" s="16" t="s">
        <v>63</v>
      </c>
      <c r="F11" s="45" t="s">
        <v>12</v>
      </c>
      <c r="G11" s="22">
        <v>50</v>
      </c>
      <c r="H11" s="24">
        <v>3.31</v>
      </c>
      <c r="I11" s="24">
        <v>9.01</v>
      </c>
      <c r="J11" s="47">
        <v>27.51</v>
      </c>
      <c r="K11" s="47">
        <v>0.9</v>
      </c>
      <c r="L11" s="22">
        <v>10</v>
      </c>
    </row>
    <row r="12" spans="1:14" x14ac:dyDescent="0.25">
      <c r="A12" s="12">
        <v>60</v>
      </c>
      <c r="B12" s="28">
        <v>9.4</v>
      </c>
      <c r="C12" s="28">
        <v>12</v>
      </c>
      <c r="D12" s="28">
        <v>20.100000000000001</v>
      </c>
      <c r="E12" s="16" t="s">
        <v>64</v>
      </c>
      <c r="F12" s="45" t="s">
        <v>13</v>
      </c>
      <c r="G12" s="22">
        <v>55</v>
      </c>
      <c r="H12" s="24">
        <v>3.51</v>
      </c>
      <c r="I12" s="24">
        <v>9.51</v>
      </c>
      <c r="J12" s="47">
        <v>30.01</v>
      </c>
      <c r="K12" s="47">
        <v>1</v>
      </c>
      <c r="L12" s="22">
        <v>20</v>
      </c>
    </row>
    <row r="13" spans="1:14" x14ac:dyDescent="0.25">
      <c r="A13" s="12">
        <v>55</v>
      </c>
      <c r="B13" s="28">
        <v>9.6</v>
      </c>
      <c r="C13" s="28">
        <v>12.3</v>
      </c>
      <c r="D13" s="28">
        <v>20.2</v>
      </c>
      <c r="E13" s="16" t="s">
        <v>65</v>
      </c>
      <c r="F13" s="45" t="s">
        <v>14</v>
      </c>
      <c r="G13" s="22">
        <v>60</v>
      </c>
      <c r="H13" s="24">
        <v>3.71</v>
      </c>
      <c r="I13" s="24">
        <v>10.01</v>
      </c>
      <c r="J13" s="47">
        <v>32.51</v>
      </c>
      <c r="K13" s="47">
        <v>1.1000000000000001</v>
      </c>
      <c r="L13" s="22">
        <v>35</v>
      </c>
    </row>
    <row r="14" spans="1:14" x14ac:dyDescent="0.25">
      <c r="A14" s="12">
        <v>50</v>
      </c>
      <c r="B14" s="28">
        <v>9.8000000000000007</v>
      </c>
      <c r="C14" s="28">
        <v>12.6</v>
      </c>
      <c r="D14" s="28">
        <v>20.3</v>
      </c>
      <c r="E14" s="16" t="s">
        <v>66</v>
      </c>
      <c r="F14" s="45" t="s">
        <v>15</v>
      </c>
      <c r="G14" s="22">
        <v>65</v>
      </c>
      <c r="H14" s="24">
        <v>3.91</v>
      </c>
      <c r="I14" s="24">
        <v>10.51</v>
      </c>
      <c r="J14" s="47">
        <v>35.01</v>
      </c>
      <c r="K14" s="47">
        <v>1.2</v>
      </c>
      <c r="L14" s="22">
        <v>45</v>
      </c>
    </row>
    <row r="15" spans="1:14" x14ac:dyDescent="0.25">
      <c r="A15" s="12">
        <v>45</v>
      </c>
      <c r="B15" s="28">
        <v>10</v>
      </c>
      <c r="C15" s="28">
        <v>12.9</v>
      </c>
      <c r="D15" s="28">
        <v>20.5</v>
      </c>
      <c r="E15" s="16" t="s">
        <v>67</v>
      </c>
      <c r="F15" s="45" t="s">
        <v>16</v>
      </c>
      <c r="G15" s="22">
        <v>70</v>
      </c>
      <c r="H15" s="24">
        <v>4.1100000000000003</v>
      </c>
      <c r="I15" s="24">
        <v>11.01</v>
      </c>
      <c r="J15" s="47">
        <v>37.51</v>
      </c>
      <c r="K15" s="47">
        <v>1.25</v>
      </c>
      <c r="L15" s="22">
        <v>55</v>
      </c>
    </row>
    <row r="16" spans="1:14" x14ac:dyDescent="0.25">
      <c r="A16" s="12">
        <v>40</v>
      </c>
      <c r="B16" s="28">
        <v>10.199999999999999</v>
      </c>
      <c r="C16" s="28">
        <v>13.2</v>
      </c>
      <c r="D16" s="28">
        <v>20.6</v>
      </c>
      <c r="E16" s="16" t="s">
        <v>68</v>
      </c>
      <c r="F16" s="45" t="s">
        <v>17</v>
      </c>
      <c r="G16" s="22">
        <v>75</v>
      </c>
      <c r="H16" s="24">
        <v>4.3099999999999996</v>
      </c>
      <c r="I16" s="24">
        <v>11.51</v>
      </c>
      <c r="J16" s="47">
        <v>40.01</v>
      </c>
      <c r="K16" s="47">
        <v>1.3</v>
      </c>
      <c r="L16" s="22">
        <v>65</v>
      </c>
    </row>
    <row r="17" spans="1:12" x14ac:dyDescent="0.25">
      <c r="A17" s="12">
        <v>35</v>
      </c>
      <c r="B17" s="28">
        <v>10.4</v>
      </c>
      <c r="C17" s="28">
        <v>13.5</v>
      </c>
      <c r="D17" s="28">
        <v>20.8</v>
      </c>
      <c r="E17" s="16" t="s">
        <v>69</v>
      </c>
      <c r="F17" s="45" t="s">
        <v>18</v>
      </c>
      <c r="G17" s="22">
        <v>80</v>
      </c>
      <c r="H17" s="24">
        <v>4.51</v>
      </c>
      <c r="I17" s="24">
        <v>12.01</v>
      </c>
      <c r="J17" s="47">
        <v>42.51</v>
      </c>
      <c r="K17" s="47">
        <v>1.35</v>
      </c>
      <c r="L17" s="22">
        <v>75</v>
      </c>
    </row>
    <row r="18" spans="1:12" x14ac:dyDescent="0.25">
      <c r="A18" s="12">
        <v>30</v>
      </c>
      <c r="B18" s="28">
        <v>10.6</v>
      </c>
      <c r="C18" s="28">
        <v>13.8</v>
      </c>
      <c r="D18" s="28">
        <v>20.9</v>
      </c>
      <c r="E18" s="16" t="s">
        <v>70</v>
      </c>
      <c r="F18" s="45" t="s">
        <v>19</v>
      </c>
      <c r="G18" s="22">
        <v>85</v>
      </c>
      <c r="H18" s="24">
        <v>4.71</v>
      </c>
      <c r="I18" s="24">
        <v>12.51</v>
      </c>
      <c r="J18" s="47">
        <v>45.01</v>
      </c>
      <c r="K18" s="47">
        <v>1.4</v>
      </c>
      <c r="L18" s="22">
        <v>85</v>
      </c>
    </row>
    <row r="19" spans="1:12" x14ac:dyDescent="0.25">
      <c r="A19" s="12">
        <v>25</v>
      </c>
      <c r="B19" s="28">
        <v>10.8</v>
      </c>
      <c r="C19" s="28">
        <v>14.1</v>
      </c>
      <c r="D19" s="28">
        <v>21.1</v>
      </c>
      <c r="E19" s="16" t="s">
        <v>71</v>
      </c>
      <c r="F19" s="45" t="s">
        <v>20</v>
      </c>
      <c r="G19" s="22">
        <v>90</v>
      </c>
      <c r="H19" s="24">
        <v>4.91</v>
      </c>
      <c r="I19" s="24">
        <v>13.01</v>
      </c>
      <c r="J19" s="47">
        <v>47.51</v>
      </c>
      <c r="K19" s="47">
        <v>1.45</v>
      </c>
      <c r="L19" s="22">
        <v>90</v>
      </c>
    </row>
    <row r="20" spans="1:12" x14ac:dyDescent="0.25">
      <c r="A20" s="12">
        <v>20</v>
      </c>
      <c r="B20" s="28">
        <v>11</v>
      </c>
      <c r="C20" s="28">
        <v>14.4</v>
      </c>
      <c r="D20" s="28">
        <v>21.2</v>
      </c>
      <c r="E20" s="16" t="s">
        <v>72</v>
      </c>
      <c r="F20" s="45" t="s">
        <v>21</v>
      </c>
      <c r="G20" s="22">
        <v>95</v>
      </c>
      <c r="H20" s="24">
        <v>5.1100000000000003</v>
      </c>
      <c r="I20" s="24">
        <v>13.51</v>
      </c>
      <c r="J20" s="47">
        <v>50.01</v>
      </c>
      <c r="K20" s="47">
        <v>1.5</v>
      </c>
      <c r="L20" s="22">
        <v>95</v>
      </c>
    </row>
    <row r="21" spans="1:12" x14ac:dyDescent="0.25">
      <c r="A21" s="12">
        <v>15</v>
      </c>
      <c r="B21" s="28">
        <v>11.2</v>
      </c>
      <c r="C21" s="28">
        <v>14.7</v>
      </c>
      <c r="D21" s="28">
        <v>21.4</v>
      </c>
      <c r="E21" s="16" t="s">
        <v>73</v>
      </c>
      <c r="F21" s="45" t="s">
        <v>22</v>
      </c>
      <c r="G21" s="22">
        <v>100</v>
      </c>
      <c r="H21" s="24">
        <v>5.31</v>
      </c>
      <c r="I21" s="24">
        <v>14.01</v>
      </c>
      <c r="J21" s="47">
        <v>52.51</v>
      </c>
      <c r="K21" s="47">
        <v>1.55</v>
      </c>
      <c r="L21" s="22">
        <v>100</v>
      </c>
    </row>
    <row r="22" spans="1:12" ht="15.75" thickBot="1" x14ac:dyDescent="0.3">
      <c r="A22" s="13">
        <v>10</v>
      </c>
      <c r="B22" s="29">
        <v>11.4</v>
      </c>
      <c r="C22" s="29">
        <v>15</v>
      </c>
      <c r="D22" s="29">
        <v>21.5</v>
      </c>
      <c r="E22" s="17" t="s">
        <v>74</v>
      </c>
      <c r="F22" s="46" t="s">
        <v>23</v>
      </c>
      <c r="G22" s="23">
        <v>110</v>
      </c>
      <c r="H22" s="25">
        <v>5.51</v>
      </c>
      <c r="I22" s="25">
        <v>14.52</v>
      </c>
      <c r="J22" s="48">
        <v>52.52</v>
      </c>
      <c r="K22" s="48">
        <v>1.6</v>
      </c>
      <c r="L22" s="23">
        <v>110</v>
      </c>
    </row>
    <row r="23" spans="1:12" ht="16.5" thickTop="1" thickBot="1" x14ac:dyDescent="0.3">
      <c r="A23" s="57">
        <v>10</v>
      </c>
      <c r="E23" s="58"/>
      <c r="F23" s="58"/>
      <c r="G23" s="23">
        <v>110</v>
      </c>
      <c r="H23" s="1">
        <v>0.01</v>
      </c>
      <c r="K23" s="2">
        <v>0.05</v>
      </c>
      <c r="L23" s="23">
        <v>110</v>
      </c>
    </row>
    <row r="24" spans="1:12" ht="15.75" thickTop="1" x14ac:dyDescent="0.25"/>
  </sheetData>
  <pageMargins left="0.7" right="0.7" top="0.75" bottom="0.75" header="0.3" footer="0.3"/>
  <pageSetup paperSize="9" orientation="portrait" horizontalDpi="203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Φύλλο7">
    <tabColor rgb="FF00B050"/>
  </sheetPr>
  <dimension ref="A1:L23"/>
  <sheetViews>
    <sheetView topLeftCell="B1" workbookViewId="0">
      <selection activeCell="E28" sqref="E28"/>
    </sheetView>
  </sheetViews>
  <sheetFormatPr defaultRowHeight="15" x14ac:dyDescent="0.25"/>
  <cols>
    <col min="2" max="4" width="17.28515625" style="3" customWidth="1"/>
    <col min="5" max="5" width="17.28515625" style="1" customWidth="1"/>
    <col min="6" max="6" width="17.28515625" style="3" customWidth="1"/>
    <col min="7" max="7" width="9.140625" style="1"/>
    <col min="8" max="11" width="17.28515625" style="1" customWidth="1"/>
    <col min="12" max="12" width="9.140625" style="1"/>
  </cols>
  <sheetData>
    <row r="1" spans="1:12" x14ac:dyDescent="0.25">
      <c r="A1">
        <v>0</v>
      </c>
      <c r="B1" s="3">
        <v>0</v>
      </c>
      <c r="C1" s="3">
        <v>0</v>
      </c>
      <c r="D1" s="3">
        <v>0</v>
      </c>
      <c r="E1" s="1">
        <v>0</v>
      </c>
      <c r="F1" s="3">
        <v>0</v>
      </c>
      <c r="G1" s="14">
        <v>0</v>
      </c>
      <c r="H1" s="1">
        <v>0</v>
      </c>
      <c r="I1" s="1">
        <v>0</v>
      </c>
      <c r="J1" s="1">
        <v>0</v>
      </c>
      <c r="K1" s="1">
        <v>0</v>
      </c>
      <c r="L1" s="14">
        <v>0</v>
      </c>
    </row>
    <row r="2" spans="1:12" ht="15.75" thickBot="1" x14ac:dyDescent="0.3">
      <c r="A2">
        <v>110</v>
      </c>
      <c r="B2" s="3">
        <v>0.1</v>
      </c>
      <c r="C2" s="3" t="s">
        <v>48</v>
      </c>
      <c r="D2" s="3">
        <v>0.1</v>
      </c>
      <c r="E2" s="1">
        <v>0.1</v>
      </c>
      <c r="F2" s="3" t="s">
        <v>48</v>
      </c>
      <c r="G2" s="14">
        <v>10</v>
      </c>
      <c r="H2" s="1">
        <v>0.01</v>
      </c>
      <c r="I2" s="1">
        <v>0.01</v>
      </c>
      <c r="J2" s="1">
        <v>0.01</v>
      </c>
      <c r="K2" s="1">
        <v>0.05</v>
      </c>
      <c r="L2" s="14">
        <v>0</v>
      </c>
    </row>
    <row r="3" spans="1:12" ht="15.75" thickTop="1" x14ac:dyDescent="0.25">
      <c r="A3" s="11">
        <v>110</v>
      </c>
      <c r="B3" s="27">
        <v>8.5</v>
      </c>
      <c r="C3" s="99" t="s">
        <v>75</v>
      </c>
      <c r="D3" s="27">
        <v>10.4</v>
      </c>
      <c r="E3" s="88">
        <v>21</v>
      </c>
      <c r="F3" s="27" t="s">
        <v>24</v>
      </c>
      <c r="G3" s="20">
        <v>15</v>
      </c>
      <c r="H3" s="88">
        <v>2.0099999999999998</v>
      </c>
      <c r="I3" s="88">
        <v>2.5099999999999998</v>
      </c>
      <c r="J3" s="88">
        <v>6.01</v>
      </c>
      <c r="K3" s="19">
        <v>0.4</v>
      </c>
      <c r="L3" s="92">
        <v>10</v>
      </c>
    </row>
    <row r="4" spans="1:12" x14ac:dyDescent="0.25">
      <c r="A4" s="12">
        <v>100</v>
      </c>
      <c r="B4" s="28">
        <v>8.6</v>
      </c>
      <c r="C4" s="28" t="s">
        <v>61</v>
      </c>
      <c r="D4" s="28">
        <v>10.5</v>
      </c>
      <c r="E4" s="89">
        <v>21.1</v>
      </c>
      <c r="F4" s="85" t="s">
        <v>43</v>
      </c>
      <c r="G4" s="21">
        <v>20</v>
      </c>
      <c r="H4" s="89">
        <v>2.16</v>
      </c>
      <c r="I4" s="89">
        <v>2.91</v>
      </c>
      <c r="J4" s="89">
        <v>8.01</v>
      </c>
      <c r="K4" s="90">
        <v>0.45</v>
      </c>
      <c r="L4" s="22">
        <v>10</v>
      </c>
    </row>
    <row r="5" spans="1:12" x14ac:dyDescent="0.25">
      <c r="A5" s="12">
        <v>95</v>
      </c>
      <c r="B5" s="28">
        <v>8.8000000000000007</v>
      </c>
      <c r="C5" s="28" t="s">
        <v>62</v>
      </c>
      <c r="D5" s="28">
        <v>10.8</v>
      </c>
      <c r="E5" s="90">
        <v>21.2</v>
      </c>
      <c r="F5" s="86" t="s">
        <v>25</v>
      </c>
      <c r="G5" s="22">
        <v>25</v>
      </c>
      <c r="H5" s="90">
        <v>2.31</v>
      </c>
      <c r="I5" s="90">
        <v>3.31</v>
      </c>
      <c r="J5" s="90">
        <v>10.01</v>
      </c>
      <c r="K5" s="90">
        <v>0.5</v>
      </c>
      <c r="L5" s="22">
        <v>10</v>
      </c>
    </row>
    <row r="6" spans="1:12" x14ac:dyDescent="0.25">
      <c r="A6" s="12">
        <v>90</v>
      </c>
      <c r="B6" s="28">
        <v>9</v>
      </c>
      <c r="C6" s="28" t="s">
        <v>63</v>
      </c>
      <c r="D6" s="28">
        <v>11.1</v>
      </c>
      <c r="E6" s="90">
        <v>21.3</v>
      </c>
      <c r="F6" s="86" t="s">
        <v>14</v>
      </c>
      <c r="G6" s="22">
        <v>30</v>
      </c>
      <c r="H6" s="90">
        <v>2.46</v>
      </c>
      <c r="I6" s="90">
        <v>3.71</v>
      </c>
      <c r="J6" s="90">
        <v>12.01</v>
      </c>
      <c r="K6" s="90">
        <v>0.55000000000000004</v>
      </c>
      <c r="L6" s="22">
        <v>10</v>
      </c>
    </row>
    <row r="7" spans="1:12" x14ac:dyDescent="0.25">
      <c r="A7" s="12">
        <v>85</v>
      </c>
      <c r="B7" s="28">
        <v>9.1999999999999993</v>
      </c>
      <c r="C7" s="28" t="s">
        <v>64</v>
      </c>
      <c r="D7" s="28">
        <v>11.4</v>
      </c>
      <c r="E7" s="90">
        <v>21.4</v>
      </c>
      <c r="F7" s="86" t="s">
        <v>15</v>
      </c>
      <c r="G7" s="22">
        <v>35</v>
      </c>
      <c r="H7" s="90">
        <v>2.61</v>
      </c>
      <c r="I7" s="90">
        <v>4.1100000000000003</v>
      </c>
      <c r="J7" s="90">
        <v>14.01</v>
      </c>
      <c r="K7" s="90">
        <v>0.6</v>
      </c>
      <c r="L7" s="22">
        <v>10</v>
      </c>
    </row>
    <row r="8" spans="1:12" x14ac:dyDescent="0.25">
      <c r="A8" s="12">
        <v>80</v>
      </c>
      <c r="B8" s="28">
        <v>9.4</v>
      </c>
      <c r="C8" s="28" t="s">
        <v>65</v>
      </c>
      <c r="D8" s="28">
        <v>11.7</v>
      </c>
      <c r="E8" s="90">
        <v>21.5</v>
      </c>
      <c r="F8" s="86" t="s">
        <v>26</v>
      </c>
      <c r="G8" s="22">
        <v>40</v>
      </c>
      <c r="H8" s="90">
        <v>2.76</v>
      </c>
      <c r="I8" s="90">
        <v>4.51</v>
      </c>
      <c r="J8" s="90">
        <v>16.010000000000002</v>
      </c>
      <c r="K8" s="90">
        <v>0.65</v>
      </c>
      <c r="L8" s="22">
        <v>10</v>
      </c>
    </row>
    <row r="9" spans="1:12" x14ac:dyDescent="0.25">
      <c r="A9" s="12">
        <v>75</v>
      </c>
      <c r="B9" s="28">
        <v>9.6</v>
      </c>
      <c r="C9" s="28" t="s">
        <v>66</v>
      </c>
      <c r="D9" s="28">
        <v>12</v>
      </c>
      <c r="E9" s="90">
        <v>21.6</v>
      </c>
      <c r="F9" s="86" t="s">
        <v>27</v>
      </c>
      <c r="G9" s="22">
        <v>45</v>
      </c>
      <c r="H9" s="90">
        <v>2.91</v>
      </c>
      <c r="I9" s="90">
        <v>4.91</v>
      </c>
      <c r="J9" s="90">
        <v>18.010000000000002</v>
      </c>
      <c r="K9" s="90">
        <v>0.7</v>
      </c>
      <c r="L9" s="22">
        <v>10</v>
      </c>
    </row>
    <row r="10" spans="1:12" x14ac:dyDescent="0.25">
      <c r="A10" s="12">
        <v>70</v>
      </c>
      <c r="B10" s="28">
        <v>9.8000000000000007</v>
      </c>
      <c r="C10" s="28" t="s">
        <v>67</v>
      </c>
      <c r="D10" s="28">
        <v>12.3</v>
      </c>
      <c r="E10" s="90">
        <v>21.7</v>
      </c>
      <c r="F10" s="86" t="s">
        <v>28</v>
      </c>
      <c r="G10" s="22">
        <v>50</v>
      </c>
      <c r="H10" s="90">
        <v>3.06</v>
      </c>
      <c r="I10" s="90">
        <v>5.31</v>
      </c>
      <c r="J10" s="90">
        <v>20.010000000000002</v>
      </c>
      <c r="K10" s="90">
        <v>0.75</v>
      </c>
      <c r="L10" s="22">
        <v>10</v>
      </c>
    </row>
    <row r="11" spans="1:12" x14ac:dyDescent="0.25">
      <c r="A11" s="12">
        <v>65</v>
      </c>
      <c r="B11" s="28">
        <v>10</v>
      </c>
      <c r="C11" s="28" t="s">
        <v>68</v>
      </c>
      <c r="D11" s="28">
        <v>12.6</v>
      </c>
      <c r="E11" s="90">
        <v>21.8</v>
      </c>
      <c r="F11" s="86" t="s">
        <v>29</v>
      </c>
      <c r="G11" s="22">
        <v>55</v>
      </c>
      <c r="H11" s="90">
        <v>3.21</v>
      </c>
      <c r="I11" s="90">
        <v>5.71</v>
      </c>
      <c r="J11" s="90">
        <v>22.01</v>
      </c>
      <c r="K11" s="90">
        <v>0.8</v>
      </c>
      <c r="L11" s="22">
        <v>10</v>
      </c>
    </row>
    <row r="12" spans="1:12" x14ac:dyDescent="0.25">
      <c r="A12" s="12">
        <v>60</v>
      </c>
      <c r="B12" s="28">
        <v>10.199999999999999</v>
      </c>
      <c r="C12" s="28" t="s">
        <v>69</v>
      </c>
      <c r="D12" s="28">
        <v>12.9</v>
      </c>
      <c r="E12" s="90">
        <v>21.9</v>
      </c>
      <c r="F12" s="86" t="s">
        <v>30</v>
      </c>
      <c r="G12" s="22">
        <v>60</v>
      </c>
      <c r="H12" s="90">
        <v>3.36</v>
      </c>
      <c r="I12" s="90">
        <v>6.11</v>
      </c>
      <c r="J12" s="90">
        <v>24.01</v>
      </c>
      <c r="K12" s="90">
        <v>0.9</v>
      </c>
      <c r="L12" s="22">
        <v>20</v>
      </c>
    </row>
    <row r="13" spans="1:12" x14ac:dyDescent="0.25">
      <c r="A13" s="12">
        <v>55</v>
      </c>
      <c r="B13" s="28">
        <v>10.4</v>
      </c>
      <c r="C13" s="28" t="s">
        <v>70</v>
      </c>
      <c r="D13" s="28">
        <v>13.2</v>
      </c>
      <c r="E13" s="90">
        <v>22</v>
      </c>
      <c r="F13" s="86" t="s">
        <v>31</v>
      </c>
      <c r="G13" s="22">
        <v>65</v>
      </c>
      <c r="H13" s="90">
        <v>3.51</v>
      </c>
      <c r="I13" s="90">
        <v>6.51</v>
      </c>
      <c r="J13" s="90">
        <v>26.01</v>
      </c>
      <c r="K13" s="90">
        <v>1</v>
      </c>
      <c r="L13" s="22">
        <v>30</v>
      </c>
    </row>
    <row r="14" spans="1:12" x14ac:dyDescent="0.25">
      <c r="A14" s="12">
        <v>50</v>
      </c>
      <c r="B14" s="28">
        <v>10.6</v>
      </c>
      <c r="C14" s="28" t="s">
        <v>71</v>
      </c>
      <c r="D14" s="28">
        <v>13.5</v>
      </c>
      <c r="E14" s="90">
        <v>22.1</v>
      </c>
      <c r="F14" s="86" t="s">
        <v>20</v>
      </c>
      <c r="G14" s="22">
        <v>70</v>
      </c>
      <c r="H14" s="90">
        <v>3.66</v>
      </c>
      <c r="I14" s="90">
        <v>6.91</v>
      </c>
      <c r="J14" s="90">
        <v>28.01</v>
      </c>
      <c r="K14" s="90">
        <v>1.1000000000000001</v>
      </c>
      <c r="L14" s="22">
        <v>40</v>
      </c>
    </row>
    <row r="15" spans="1:12" x14ac:dyDescent="0.25">
      <c r="A15" s="12">
        <v>45</v>
      </c>
      <c r="B15" s="28">
        <v>10.8</v>
      </c>
      <c r="C15" s="28" t="s">
        <v>72</v>
      </c>
      <c r="D15" s="28">
        <v>13.8</v>
      </c>
      <c r="E15" s="90">
        <v>22.3</v>
      </c>
      <c r="F15" s="86" t="s">
        <v>32</v>
      </c>
      <c r="G15" s="22">
        <v>75</v>
      </c>
      <c r="H15" s="90">
        <v>3.81</v>
      </c>
      <c r="I15" s="90">
        <v>7.31</v>
      </c>
      <c r="J15" s="90">
        <v>30.01</v>
      </c>
      <c r="K15" s="90">
        <v>1.1499999999999999</v>
      </c>
      <c r="L15" s="22">
        <v>50</v>
      </c>
    </row>
    <row r="16" spans="1:12" x14ac:dyDescent="0.25">
      <c r="A16" s="12">
        <v>40</v>
      </c>
      <c r="B16" s="28">
        <v>11</v>
      </c>
      <c r="C16" s="28" t="s">
        <v>73</v>
      </c>
      <c r="D16" s="28">
        <v>14.1</v>
      </c>
      <c r="E16" s="90">
        <v>22.4</v>
      </c>
      <c r="F16" s="86" t="s">
        <v>33</v>
      </c>
      <c r="G16" s="22">
        <v>80</v>
      </c>
      <c r="H16" s="90">
        <v>3.96</v>
      </c>
      <c r="I16" s="90">
        <v>7.71</v>
      </c>
      <c r="J16" s="90">
        <v>32.01</v>
      </c>
      <c r="K16" s="90">
        <v>1.2</v>
      </c>
      <c r="L16" s="22">
        <v>60</v>
      </c>
    </row>
    <row r="17" spans="1:12" x14ac:dyDescent="0.25">
      <c r="A17" s="12">
        <v>35</v>
      </c>
      <c r="B17" s="28">
        <v>11.2</v>
      </c>
      <c r="C17" s="30" t="s">
        <v>76</v>
      </c>
      <c r="D17" s="28">
        <v>14.4</v>
      </c>
      <c r="E17" s="90">
        <v>22.6</v>
      </c>
      <c r="F17" s="86" t="s">
        <v>34</v>
      </c>
      <c r="G17" s="22">
        <v>85</v>
      </c>
      <c r="H17" s="90">
        <v>4.1100000000000003</v>
      </c>
      <c r="I17" s="90">
        <v>8.11</v>
      </c>
      <c r="J17" s="90">
        <v>34.01</v>
      </c>
      <c r="K17" s="90">
        <v>1.25</v>
      </c>
      <c r="L17" s="22">
        <v>70</v>
      </c>
    </row>
    <row r="18" spans="1:12" x14ac:dyDescent="0.25">
      <c r="A18" s="12">
        <v>30</v>
      </c>
      <c r="B18" s="28">
        <v>11.4</v>
      </c>
      <c r="C18" s="28" t="s">
        <v>77</v>
      </c>
      <c r="D18" s="28">
        <v>14.7</v>
      </c>
      <c r="E18" s="90">
        <v>22.7</v>
      </c>
      <c r="F18" s="86" t="s">
        <v>35</v>
      </c>
      <c r="G18" s="22">
        <v>90</v>
      </c>
      <c r="H18" s="90">
        <v>4.26</v>
      </c>
      <c r="I18" s="90">
        <v>8.51</v>
      </c>
      <c r="J18" s="90">
        <v>36.01</v>
      </c>
      <c r="K18" s="90">
        <v>1.3</v>
      </c>
      <c r="L18" s="22">
        <v>80</v>
      </c>
    </row>
    <row r="19" spans="1:12" x14ac:dyDescent="0.25">
      <c r="A19" s="12">
        <v>25</v>
      </c>
      <c r="B19" s="28">
        <v>11.6</v>
      </c>
      <c r="C19" s="28" t="s">
        <v>78</v>
      </c>
      <c r="D19" s="28">
        <v>15</v>
      </c>
      <c r="E19" s="90">
        <v>22.9</v>
      </c>
      <c r="F19" s="86" t="s">
        <v>23</v>
      </c>
      <c r="G19" s="22">
        <v>95</v>
      </c>
      <c r="H19" s="90">
        <v>4.41</v>
      </c>
      <c r="I19" s="90">
        <v>8.91</v>
      </c>
      <c r="J19" s="90">
        <v>38.01</v>
      </c>
      <c r="K19" s="90">
        <v>1.35</v>
      </c>
      <c r="L19" s="22">
        <v>90</v>
      </c>
    </row>
    <row r="20" spans="1:12" x14ac:dyDescent="0.25">
      <c r="A20" s="12">
        <v>20</v>
      </c>
      <c r="B20" s="28">
        <v>11.8</v>
      </c>
      <c r="C20" s="28" t="s">
        <v>79</v>
      </c>
      <c r="D20" s="28">
        <v>15.3</v>
      </c>
      <c r="E20" s="90">
        <v>23</v>
      </c>
      <c r="F20" s="86" t="s">
        <v>36</v>
      </c>
      <c r="G20" s="22">
        <v>100</v>
      </c>
      <c r="H20" s="90">
        <v>4.5599999999999996</v>
      </c>
      <c r="I20" s="90">
        <v>9.31</v>
      </c>
      <c r="J20" s="90">
        <v>40.01</v>
      </c>
      <c r="K20" s="90">
        <v>1.4</v>
      </c>
      <c r="L20" s="22">
        <v>100</v>
      </c>
    </row>
    <row r="21" spans="1:12" x14ac:dyDescent="0.25">
      <c r="A21" s="12">
        <v>15</v>
      </c>
      <c r="B21" s="28">
        <v>12</v>
      </c>
      <c r="C21" s="28" t="s">
        <v>50</v>
      </c>
      <c r="D21" s="28">
        <v>15.6</v>
      </c>
      <c r="E21" s="90">
        <v>23.2</v>
      </c>
      <c r="F21" s="86" t="s">
        <v>37</v>
      </c>
      <c r="G21" s="22">
        <v>110</v>
      </c>
      <c r="H21" s="90">
        <v>4.71</v>
      </c>
      <c r="I21" s="90">
        <v>9.7100000000000009</v>
      </c>
      <c r="J21" s="90">
        <v>42.01</v>
      </c>
      <c r="K21" s="90">
        <v>1.45</v>
      </c>
      <c r="L21" s="22">
        <v>110</v>
      </c>
    </row>
    <row r="22" spans="1:12" ht="15.75" thickBot="1" x14ac:dyDescent="0.3">
      <c r="A22" s="13">
        <v>10</v>
      </c>
      <c r="B22" s="29">
        <v>12.4</v>
      </c>
      <c r="C22" s="29" t="s">
        <v>80</v>
      </c>
      <c r="D22" s="29">
        <v>15.9</v>
      </c>
      <c r="E22" s="91">
        <v>23.3</v>
      </c>
      <c r="F22" s="87" t="s">
        <v>38</v>
      </c>
      <c r="G22" s="23">
        <v>110</v>
      </c>
      <c r="H22" s="91">
        <v>4.72</v>
      </c>
      <c r="I22" s="91">
        <v>9.7200000000000006</v>
      </c>
      <c r="J22" s="91">
        <v>42.02</v>
      </c>
      <c r="K22" s="91">
        <v>1.46</v>
      </c>
      <c r="L22" s="23">
        <v>110</v>
      </c>
    </row>
    <row r="23" spans="1:12" ht="15.75" thickTop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5</vt:i4>
      </vt:variant>
      <vt:variant>
        <vt:lpstr>Καθορισμένες περιοχές</vt:lpstr>
      </vt:variant>
      <vt:variant>
        <vt:i4>2</vt:i4>
      </vt:variant>
    </vt:vector>
  </HeadingPairs>
  <TitlesOfParts>
    <vt:vector size="7" baseType="lpstr">
      <vt:lpstr>ΑΓΟΡΙΑ</vt:lpstr>
      <vt:lpstr>ΚΟΡΙΤΣΙΑ</vt:lpstr>
      <vt:lpstr>ΠΡΟΧΕΙΡΟ</vt:lpstr>
      <vt:lpstr>SCORE3</vt:lpstr>
      <vt:lpstr>SCORE4</vt:lpstr>
      <vt:lpstr>LOOKUP</vt:lpstr>
      <vt:lpstr>ΑΓΟΡΙΑ!Print_Area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..</cp:lastModifiedBy>
  <cp:lastPrinted>2017-01-20T12:03:30Z</cp:lastPrinted>
  <dcterms:created xsi:type="dcterms:W3CDTF">2014-03-28T08:39:58Z</dcterms:created>
  <dcterms:modified xsi:type="dcterms:W3CDTF">2026-05-19T09:06:42Z</dcterms:modified>
</cp:coreProperties>
</file>